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C:\INDER\AÑO 2022\MIPG\Autodiagnóstico\"/>
    </mc:Choice>
  </mc:AlternateContent>
  <xr:revisionPtr revIDLastSave="0" documentId="13_ncr:1_{5BDD40F6-8700-4CAF-A135-319226DCFB44}" xr6:coauthVersionLast="47" xr6:coauthVersionMax="47" xr10:uidLastSave="{00000000-0000-0000-0000-000000000000}"/>
  <bookViews>
    <workbookView xWindow="-120" yWindow="-120" windowWidth="21840" windowHeight="13140" tabRatio="795" activeTab="4" xr2:uid="{00000000-000D-0000-FFFF-FFFF00000000}"/>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_xlnm.Print_Area" localSheetId="4">'Plan de Acción'!$C$1:$U$58</definedName>
    <definedName name="Nombre" localSheetId="1">#REF!</definedName>
    <definedName name="Nombre">#REF!</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1" i="8" l="1"/>
  <c r="V14" i="8"/>
  <c r="V32" i="8" s="1"/>
  <c r="K23" i="8" l="1"/>
  <c r="K14" i="8"/>
  <c r="E15" i="8"/>
  <c r="K15" i="8"/>
  <c r="K16" i="8"/>
  <c r="K17" i="8"/>
  <c r="K18" i="8"/>
  <c r="K19" i="8"/>
  <c r="K20" i="8"/>
  <c r="K21" i="8"/>
  <c r="K22" i="8"/>
  <c r="K24" i="8"/>
  <c r="K25" i="8"/>
  <c r="K26" i="8"/>
  <c r="K27" i="8"/>
  <c r="K28" i="8"/>
  <c r="K29" i="8"/>
  <c r="K30" i="8"/>
  <c r="K31" i="8"/>
  <c r="K32" i="8"/>
  <c r="K33" i="8"/>
  <c r="K34" i="8"/>
  <c r="K35" i="8"/>
  <c r="K36" i="8"/>
  <c r="K37" i="8"/>
  <c r="K38" i="8"/>
  <c r="K39" i="8"/>
  <c r="K40" i="8"/>
  <c r="K41" i="8"/>
  <c r="K42" i="8"/>
  <c r="K43" i="8"/>
  <c r="K44" i="8"/>
  <c r="K45" i="8"/>
  <c r="K46" i="8"/>
  <c r="K47" i="8"/>
  <c r="K48" i="8"/>
  <c r="K49" i="8"/>
  <c r="K50" i="8"/>
  <c r="K52" i="8"/>
  <c r="K53" i="8"/>
  <c r="K54" i="8"/>
  <c r="F10" i="15"/>
  <c r="F15" i="15"/>
  <c r="D10" i="15"/>
  <c r="G6" i="15"/>
  <c r="K7" i="8" s="1"/>
  <c r="C48" i="8" l="1"/>
  <c r="C38" i="8"/>
  <c r="C24" i="8"/>
  <c r="C14" i="8"/>
  <c r="F32" i="8" l="1"/>
  <c r="F18" i="8"/>
  <c r="F14" i="8"/>
  <c r="F54" i="8" l="1"/>
  <c r="E54" i="8"/>
  <c r="F53" i="8"/>
  <c r="E53" i="8"/>
  <c r="D53" i="8"/>
  <c r="F52" i="8"/>
  <c r="E52" i="8"/>
  <c r="F51" i="8"/>
  <c r="E51" i="8"/>
  <c r="F50" i="8"/>
  <c r="E50" i="8"/>
  <c r="F49" i="8"/>
  <c r="E49" i="8"/>
  <c r="F48" i="8"/>
  <c r="E48" i="8"/>
  <c r="D48" i="8"/>
  <c r="F47" i="8"/>
  <c r="E47" i="8"/>
  <c r="F46" i="8"/>
  <c r="E46" i="8"/>
  <c r="F45" i="8"/>
  <c r="E45" i="8"/>
  <c r="D45" i="8"/>
  <c r="F44" i="8"/>
  <c r="E44" i="8"/>
  <c r="F43" i="8"/>
  <c r="E43" i="8"/>
  <c r="D43" i="8"/>
  <c r="F42" i="8"/>
  <c r="E42" i="8"/>
  <c r="F41" i="8"/>
  <c r="E41" i="8"/>
  <c r="F40" i="8"/>
  <c r="E40" i="8"/>
  <c r="D40" i="8"/>
  <c r="F39" i="8"/>
  <c r="E39" i="8"/>
  <c r="F38" i="8"/>
  <c r="E38" i="8"/>
  <c r="D38" i="8"/>
  <c r="F37" i="8"/>
  <c r="E37" i="8"/>
  <c r="F36" i="8"/>
  <c r="E36" i="8"/>
  <c r="F35" i="8"/>
  <c r="E35" i="8"/>
  <c r="F34" i="8"/>
  <c r="E34" i="8"/>
  <c r="F33" i="8"/>
  <c r="E33" i="8"/>
  <c r="E32" i="8"/>
  <c r="F31" i="8"/>
  <c r="E31" i="8"/>
  <c r="F30" i="8"/>
  <c r="E30" i="8"/>
  <c r="F29" i="8"/>
  <c r="E29" i="8"/>
  <c r="F28" i="8"/>
  <c r="E28" i="8"/>
  <c r="F27" i="8"/>
  <c r="E27" i="8"/>
  <c r="F26" i="8"/>
  <c r="E26" i="8"/>
  <c r="F25" i="8"/>
  <c r="E25" i="8"/>
  <c r="F24" i="8"/>
  <c r="E24" i="8"/>
  <c r="D24" i="8"/>
  <c r="F23" i="8"/>
  <c r="E23" i="8"/>
  <c r="D23" i="8"/>
  <c r="F22" i="8"/>
  <c r="E22" i="8"/>
  <c r="F21" i="8"/>
  <c r="E21" i="8"/>
  <c r="F20" i="8"/>
  <c r="E20" i="8"/>
  <c r="F19" i="8"/>
  <c r="E19" i="8"/>
  <c r="D19" i="8"/>
  <c r="E18" i="8"/>
  <c r="F17" i="8"/>
  <c r="E17" i="8"/>
  <c r="F16" i="8"/>
  <c r="E16" i="8"/>
  <c r="F15" i="8"/>
  <c r="E14" i="8"/>
  <c r="D14"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<sst xmlns="http://schemas.openxmlformats.org/spreadsheetml/2006/main" count="331" uniqueCount="256">
  <si>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</si>
  <si>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</si>
  <si>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</si>
  <si>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</si>
  <si>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</si>
  <si>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</si>
  <si>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</si>
  <si>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</si>
  <si>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</si>
  <si>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</si>
  <si>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</si>
  <si>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</si>
  <si>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</si>
  <si>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</si>
  <si>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</si>
  <si>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</si>
  <si>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</si>
  <si>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</si>
  <si>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</si>
  <si>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</si>
  <si>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</si>
  <si>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</si>
  <si>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</si>
  <si>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</si>
  <si>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</si>
  <si>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</si>
  <si>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</si>
  <si>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</si>
  <si>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</si>
  <si>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</si>
  <si>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</si>
  <si>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</si>
  <si>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</si>
  <si>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</si>
  <si>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</si>
  <si>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</si>
  <si>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</si>
  <si>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</si>
  <si>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</si>
  <si>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</si>
  <si>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</si>
  <si>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</si>
  <si>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</si>
  <si>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</si>
  <si>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</si>
  <si>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</si>
  <si>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</si>
  <si>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</si>
  <si>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</si>
  <si>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</si>
  <si>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</si>
  <si>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</si>
  <si>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</si>
  <si>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</si>
  <si>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</si>
  <si>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</si>
  <si>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</si>
  <si>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</si>
  <si>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</si>
  <si>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</si>
  <si>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</si>
  <si>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</si>
  <si>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</si>
  <si>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</si>
  <si>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</si>
  <si>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</si>
  <si>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</si>
  <si>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</si>
  <si>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</si>
  <si>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</si>
  <si>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</si>
  <si>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</si>
  <si>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</si>
  <si>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</si>
  <si>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</si>
  <si>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</si>
  <si>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</si>
  <si>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</si>
  <si>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</si>
  <si>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</si>
  <si>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</si>
  <si>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</si>
  <si>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</si>
  <si>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</si>
  <si>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</si>
  <si>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</si>
  <si>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</si>
  <si>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</si>
  <si>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</si>
  <si>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</si>
  <si>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</si>
  <si>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</si>
  <si>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</si>
  <si>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</si>
  <si>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</si>
  <si>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</si>
  <si>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</si>
  <si>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</si>
  <si>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</si>
  <si>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</si>
  <si>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</si>
  <si>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</si>
  <si>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</si>
  <si>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</si>
  <si>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</si>
  <si>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</si>
  <si>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</si>
  <si>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</si>
  <si>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</si>
  <si>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</si>
  <si>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</si>
  <si>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</si>
  <si>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</si>
  <si>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</si>
  <si>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</si>
  <si>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</si>
  <si>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</si>
  <si>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</si>
  <si>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</si>
  <si>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</si>
  <si>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</si>
  <si>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</si>
  <si>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</si>
  <si>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</si>
  <si>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</si>
  <si>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</si>
  <si>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</si>
  <si>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</si>
  <si>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</si>
  <si>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</si>
  <si>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</si>
  <si>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</si>
  <si>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</si>
  <si>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</si>
  <si>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</si>
  <si>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</si>
  <si>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</si>
  <si>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</si>
  <si>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</si>
  <si>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</si>
  <si>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</si>
  <si>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</si>
  <si>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</si>
  <si>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</si>
  <si>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</si>
  <si>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</si>
  <si>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</si>
  <si>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</si>
  <si>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</si>
  <si>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</si>
  <si>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</si>
  <si>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</si>
  <si>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</si>
  <si>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</si>
  <si>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</si>
  <si>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</si>
  <si>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</si>
  <si>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</si>
  <si>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</si>
  <si>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</si>
  <si>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</si>
  <si>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</si>
  <si>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</si>
  <si>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</si>
  <si>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</si>
  <si>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</si>
  <si>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</si>
  <si>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</si>
  <si>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</si>
  <si>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</si>
  <si>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</si>
  <si>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</si>
  <si>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</si>
  <si>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</si>
  <si>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</si>
  <si>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</si>
  <si>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</si>
  <si>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</si>
  <si>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</si>
  <si>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</si>
  <si>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</si>
  <si>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</si>
  <si>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</si>
  <si>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</si>
  <si>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</si>
  <si>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</si>
  <si>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</si>
  <si>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</si>
  <si>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</si>
  <si>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</si>
  <si>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</si>
  <si>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</si>
  <si>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</si>
  <si>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</si>
  <si>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</si>
  <si>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</si>
  <si>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</si>
  <si>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</si>
  <si>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</si>
  <si>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</si>
  <si>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</si>
  <si>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</si>
  <si>
    <t>La entidad no tiene tramites identificados</t>
  </si>
  <si>
    <t>El tramite se encuentra cargado en el SUIT y esta vigente.</t>
  </si>
  <si>
    <t>Revisar con todos los procesos si existen más trámites que puedan documentarse.</t>
  </si>
  <si>
    <t>Fecha seguimiento</t>
  </si>
  <si>
    <t>% de avance</t>
  </si>
  <si>
    <t>SISTEMA DE GESTION:  MODELO INTEGRADO DE PLANEACIÓN Y GESTIÓN - MIPG</t>
  </si>
  <si>
    <t>CÓDIGO: DIH-CMCR-PLAN-F03</t>
  </si>
  <si>
    <t>VERSIÓN: 1</t>
  </si>
  <si>
    <t>FECHA DE APROBACIÓN: 22/03/2022</t>
  </si>
  <si>
    <t>PUNTAJE FINAL</t>
  </si>
  <si>
    <t>RESPONSABLE DE LA IMPLEMENTACIÓN</t>
  </si>
  <si>
    <t>PROGRAMACIÓN DE AVANCE</t>
  </si>
  <si>
    <t>PLAZO DE REALIZACIÓN DE LAS ACTIVIDADES
(Fecha de terminación)</t>
  </si>
  <si>
    <t xml:space="preserve">1er Trimestre </t>
  </si>
  <si>
    <t xml:space="preserve">2do Trimestre
30- JUN </t>
  </si>
  <si>
    <t>3er Trimestre 
30-SEP</t>
  </si>
  <si>
    <t>4to Trimestre
30-NOV</t>
  </si>
  <si>
    <t>PRODUCTO / ENTREGABLE</t>
  </si>
  <si>
    <t>Evidencia de la implementacion</t>
  </si>
  <si>
    <t>NO APLICA</t>
  </si>
  <si>
    <t>Investigar del tema</t>
  </si>
  <si>
    <t>Se implemento el tramite que le aplica a la entidad.</t>
  </si>
  <si>
    <t xml:space="preserve">Realizar la encuesta institucional para determinar la percepción del servicio de tramites a nuesros grupos de valor. </t>
  </si>
  <si>
    <t>A la fecha el tramite no ha recibido observaciones por parte de control interno.</t>
  </si>
  <si>
    <t>Los tramites en el instituto son gratuitos.</t>
  </si>
  <si>
    <t>Los tramites en el instituto son gratuitos y por ahora solo tenemos uno.</t>
  </si>
  <si>
    <t>Durante la presente vigencia se realizará un analisis para determinar la implementación de nuevos tramites u opas si es necesario.</t>
  </si>
  <si>
    <t>Implementar la estrategia en la presente vigencia dejando soportes documentales.</t>
  </si>
  <si>
    <t>Se implemento la solicitud a través de la pagina web de la entidad.</t>
  </si>
  <si>
    <t>Se tienen implementado la accesibilidad de acuerdo a los recursos del Instituto y son suficientes para prestar el servicio de tramites.</t>
  </si>
  <si>
    <t>Para la prestación del servicio del tramite no es necesario la interporalidad.</t>
  </si>
  <si>
    <t>Identificar los riesgos de corrupción del tramite.</t>
  </si>
  <si>
    <t xml:space="preserve">Realizar campañas de difusión sobre los beneficios que obtienen los usuarios con las mejoras realizadas al(os) trámite(s) </t>
  </si>
  <si>
    <t xml:space="preserve">Durante el proceso de actualización de las caracterizaciones de los procesos y procedimientos, identificar cuáles estan dirigidos a los ciudadanos o grupos de valor. </t>
  </si>
  <si>
    <t xml:space="preserve">Durante el proceso de actualización de las caracterizaciones de los procesos y procedimientos, identificar cuáles estan dirigidos a los ciudadanos o grupos de valor,  la normativa asociada, los requisitos que se solicitan a los usuarios para acceder, los puntos de atención en donde se prestan al usuario y los horarios de atención. </t>
  </si>
  <si>
    <t>Lider Mejora Continua</t>
  </si>
  <si>
    <t>Lider Mejora Continua (MIPG)</t>
  </si>
  <si>
    <t>Caractarizaciones de proceso y procedimiento actualizados.</t>
  </si>
  <si>
    <t>Implementar mecanismos de difusión para el uso de los tramites a través de la pagina web del instituto.</t>
  </si>
  <si>
    <t>Informe de los mecanismos implementados</t>
  </si>
  <si>
    <t>Resultados de encuesta aplicada</t>
  </si>
  <si>
    <t xml:space="preserve">Implementar mecanismos que pueda cuantificar los beneficios de la racionalización hacia los usuarios, en términos de reducciones de costos, tiempos, requisitos, interacciones con la entidad y desplazamientos  </t>
  </si>
  <si>
    <t>Analisis de los resultados de los mecanismos implementados.</t>
  </si>
  <si>
    <t>Matriz riesgos identificados</t>
  </si>
  <si>
    <t>PÁGINA:  1 DE 1</t>
  </si>
  <si>
    <t>MARTHA LILIANA RODRIGUEZ CASTAÑEDA</t>
  </si>
  <si>
    <t>ELIZABETH LEAL AVILA</t>
  </si>
  <si>
    <t>Lider MIPG Responsable</t>
  </si>
  <si>
    <t>Profesional Universitario</t>
  </si>
  <si>
    <t>PLAN DE ACCIÓN - AUTODIAGNOSTICO TRÁMITES</t>
  </si>
  <si>
    <t>Se realizó la caracterización de los procesos misionales dirigidos a los ciudadanos como son: Fomento y liderazgo deportivo, fomento al desarrollo social, gestión infraestructura deportiva y servicio al ciudadano, incluyendo su normatividad asociada y productos ofrecidos.</t>
  </si>
  <si>
    <t>Se instalo un pc portatil en la oficina de la Dirección, para que los usuarios hagas sus trámites atraves de la web del Instituto.</t>
  </si>
  <si>
    <t>Se diseño la encuesta de percepción institucional dirigida a nuestros grupos de valor.</t>
  </si>
  <si>
    <t>Se identifico la matriz de riesgos con todos sus componentes para el proceso de Gestión del Talento Humano, que dice "Posibilidad de recibir cualquier dádiva o beneficio a nombre propio o de terceros para Pérder o adulterar  la información de las cer tificaciones expedidas por el proceso Gestión del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</si>
</sst>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b/>
      <sz val="11"/>
      <color rgb="FFFFFFFF"/>
      <name val="Arial"/>
      <family val="2"/>
    </font>
    <font>
      <sz val="8"/>
      <color rgb="FF002060"/>
      <name val="Arial"/>
      <family val="2"/>
    </font>
    <font>
      <b/>
      <sz val="10"/>
      <color rgb="FF002060"/>
      <name val="Arial"/>
      <family val="2"/>
    </font>
    <font>
      <sz val="10"/>
      <color theme="1"/>
      <name val="Calibri"/>
      <family val="2"/>
      <scheme val="minor"/>
    </font>
    <font>
      <b/>
      <sz val="9"/>
      <color theme="0"/>
      <name val="Arial"/>
      <family val="2"/>
    </font>
    <font>
      <sz val="14"/>
      <color rgb="FF002060"/>
      <name val="Arial"/>
      <family val="2"/>
    </font>
    <font>
      <b/>
      <sz val="18"/>
      <color theme="1"/>
      <name val="Arial"/>
      <family val="2"/>
    </font>
    <font>
      <sz val="9"/>
      <name val="Arial"/>
      <family val="2"/>
    </font>
    <font>
      <b/>
      <sz val="14"/>
      <color theme="1"/>
      <name val="Calibri"/>
      <family val="2"/>
      <scheme val="minor"/>
    </font>
    <font>
      <sz val="12"/>
      <color theme="1"/>
      <name val="Cambria"/>
      <family val="1"/>
      <scheme val="major"/>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46C0A"/>
        <bgColor rgb="FFFF6600"/>
      </patternFill>
    </fill>
    <fill>
      <patternFill patternType="solid">
        <fgColor rgb="FF92D050"/>
        <bgColor indexed="64"/>
      </patternFill>
    </fill>
    <fill>
      <patternFill patternType="solid">
        <fgColor theme="0"/>
        <bgColor indexed="64"/>
      </patternFill>
    </fill>
    <fill>
      <patternFill patternType="solid">
        <fgColor theme="9" tint="-0.249977111117893"/>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dashed">
        <color rgb="FF002060"/>
      </left>
      <right style="thin">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thin">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thin">
        <color auto="1"/>
      </left>
      <right style="thin">
        <color auto="1"/>
      </right>
      <top/>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bottom style="dashed">
        <color rgb="FF002060"/>
      </bottom>
      <diagonal/>
    </border>
    <border>
      <left style="dashed">
        <color rgb="FF002060"/>
      </left>
      <right/>
      <top style="dashed">
        <color rgb="FF002060"/>
      </top>
      <bottom style="thin">
        <color rgb="FF002060"/>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ashed">
        <color rgb="FF002060"/>
      </left>
      <right/>
      <top style="medium">
        <color rgb="FF002060"/>
      </top>
      <bottom/>
      <diagonal/>
    </border>
    <border>
      <left style="dashed">
        <color rgb="FF002060"/>
      </left>
      <right/>
      <top/>
      <bottom style="medium">
        <color rgb="FF002060"/>
      </bottom>
      <diagonal/>
    </border>
    <border>
      <left style="dashed">
        <color rgb="FF002060"/>
      </left>
      <right/>
      <top style="thin">
        <color rgb="FF002060"/>
      </top>
      <bottom style="dashed">
        <color rgb="FF002060"/>
      </bottom>
      <diagonal/>
    </border>
    <border>
      <left style="thin">
        <color rgb="FF002060"/>
      </left>
      <right/>
      <top/>
      <bottom/>
      <diagonal/>
    </border>
    <border>
      <left style="thin">
        <color rgb="FF002060"/>
      </left>
      <right/>
      <top/>
      <bottom style="thin">
        <color rgb="FF002060"/>
      </bottom>
      <diagonal/>
    </border>
    <border>
      <left style="thin">
        <color rgb="FF002060"/>
      </left>
      <right/>
      <top style="thin">
        <color rgb="FF002060"/>
      </top>
      <bottom/>
      <diagonal/>
    </border>
    <border>
      <left style="thin">
        <color rgb="FF002060"/>
      </left>
      <right/>
      <top style="medium">
        <color rgb="FF002060"/>
      </top>
      <bottom/>
      <diagonal/>
    </border>
    <border>
      <left/>
      <right style="dashed">
        <color rgb="FF002060"/>
      </right>
      <top/>
      <bottom style="dashed">
        <color rgb="FF002060"/>
      </bottom>
      <diagonal/>
    </border>
  </borders>
  <cellStyleXfs count="4">
    <xf numFmtId="0" fontId="0" fillId="0" borderId="0"/>
    <xf numFmtId="41" fontId="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cellStyleXfs>
  <cellXfs count="30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41"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6" fillId="0" borderId="29" xfId="0" applyFont="1" applyBorder="1" applyAlignment="1">
      <alignment horizontal="center" vertical="center" wrapText="1"/>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14" fillId="0" borderId="0" xfId="0" applyFont="1" applyAlignment="1">
      <alignment vertical="center"/>
    </xf>
    <xf numFmtId="0" fontId="11" fillId="0" borderId="0" xfId="0" applyFont="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164" fontId="3" fillId="0" borderId="0" xfId="0" applyNumberFormat="1" applyFont="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2" fontId="3" fillId="0" borderId="0" xfId="0" applyNumberFormat="1" applyFont="1"/>
    <xf numFmtId="0" fontId="15" fillId="2" borderId="1" xfId="0" applyFont="1" applyFill="1" applyBorder="1" applyAlignment="1">
      <alignment horizontal="center" vertical="center"/>
    </xf>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Alignment="1">
      <alignment horizontal="center" vertical="center"/>
    </xf>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15" fillId="0" borderId="0" xfId="0" applyFont="1" applyAlignment="1">
      <alignment vertical="center"/>
    </xf>
    <xf numFmtId="0" fontId="21" fillId="0" borderId="0" xfId="0" applyFont="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Alignment="1">
      <alignment horizontal="center"/>
    </xf>
    <xf numFmtId="0" fontId="10" fillId="0" borderId="29" xfId="0" applyFont="1" applyBorder="1" applyAlignment="1">
      <alignment horizontal="center" vertical="center" wrapText="1"/>
    </xf>
    <xf numFmtId="0" fontId="15" fillId="0" borderId="0" xfId="0" applyFont="1"/>
    <xf numFmtId="1" fontId="3" fillId="0" borderId="0" xfId="0" applyNumberFormat="1" applyFont="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xf numFmtId="0" fontId="8" fillId="0" borderId="0" xfId="0" applyFont="1" applyAlignment="1">
      <alignment horizontal="right"/>
    </xf>
    <xf numFmtId="0" fontId="3" fillId="5" borderId="0" xfId="0" applyFont="1" applyFill="1"/>
    <xf numFmtId="0" fontId="24" fillId="0" borderId="0" xfId="0" applyFont="1" applyAlignment="1">
      <alignment horizontal="center" vertical="center"/>
    </xf>
    <xf numFmtId="0" fontId="8" fillId="0" borderId="52" xfId="0" applyFont="1" applyBorder="1" applyAlignment="1">
      <alignment vertical="center"/>
    </xf>
    <xf numFmtId="0" fontId="8" fillId="0" borderId="36" xfId="0" applyFont="1" applyBorder="1" applyAlignment="1">
      <alignment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7" borderId="51" xfId="0" applyFont="1" applyFill="1" applyBorder="1" applyAlignment="1">
      <alignment vertical="center"/>
    </xf>
    <xf numFmtId="0" fontId="3" fillId="0" borderId="0" xfId="0" applyFont="1" applyAlignment="1">
      <alignment vertical="top" wrapText="1"/>
    </xf>
    <xf numFmtId="0" fontId="7" fillId="0" borderId="44" xfId="0" applyFont="1" applyBorder="1" applyAlignment="1">
      <alignment vertical="center" wrapText="1"/>
    </xf>
    <xf numFmtId="0" fontId="7" fillId="0" borderId="14" xfId="0" applyFont="1" applyBorder="1" applyAlignment="1">
      <alignment vertical="center" wrapText="1"/>
    </xf>
    <xf numFmtId="0" fontId="7" fillId="0" borderId="16" xfId="0" applyFont="1" applyBorder="1" applyAlignment="1">
      <alignment vertical="center" wrapText="1"/>
    </xf>
    <xf numFmtId="0" fontId="7" fillId="0" borderId="18" xfId="0" applyFont="1" applyBorder="1" applyAlignment="1">
      <alignment vertical="center" wrapText="1"/>
    </xf>
    <xf numFmtId="0" fontId="7" fillId="0" borderId="55" xfId="0" applyFont="1" applyBorder="1" applyAlignment="1">
      <alignment vertical="center" wrapText="1"/>
    </xf>
    <xf numFmtId="0" fontId="7" fillId="0" borderId="15"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6" xfId="0" applyFont="1" applyBorder="1" applyAlignment="1">
      <alignment horizontal="left" vertical="top" wrapText="1"/>
    </xf>
    <xf numFmtId="0" fontId="7" fillId="0" borderId="52" xfId="0" applyFont="1" applyBorder="1" applyAlignment="1">
      <alignment horizontal="left" vertical="top" wrapText="1"/>
    </xf>
    <xf numFmtId="0" fontId="8" fillId="0" borderId="36" xfId="0" applyFont="1" applyBorder="1" applyAlignment="1">
      <alignment horizontal="center" vertical="center" wrapText="1"/>
    </xf>
    <xf numFmtId="0" fontId="8" fillId="0" borderId="52" xfId="0" applyFont="1" applyBorder="1" applyAlignment="1">
      <alignment horizontal="center" vertical="center" wrapText="1"/>
    </xf>
    <xf numFmtId="0" fontId="0" fillId="0" borderId="0" xfId="0" applyAlignment="1">
      <alignment vertical="center" wrapText="1"/>
    </xf>
    <xf numFmtId="0" fontId="28" fillId="0" borderId="52" xfId="0" applyFont="1" applyBorder="1" applyAlignment="1">
      <alignment horizontal="left" vertical="top" wrapText="1"/>
    </xf>
    <xf numFmtId="0" fontId="28" fillId="0" borderId="52" xfId="0" applyFont="1" applyBorder="1" applyAlignment="1">
      <alignment vertical="top" wrapText="1"/>
    </xf>
    <xf numFmtId="0" fontId="28" fillId="0" borderId="66" xfId="0" applyFont="1" applyBorder="1" applyAlignment="1">
      <alignment vertical="top" wrapText="1"/>
    </xf>
    <xf numFmtId="0" fontId="28" fillId="0" borderId="36" xfId="0" applyFont="1" applyBorder="1" applyAlignment="1">
      <alignment horizontal="left" vertical="top" wrapText="1"/>
    </xf>
    <xf numFmtId="0" fontId="28" fillId="0" borderId="36" xfId="0" applyFont="1" applyBorder="1" applyAlignment="1">
      <alignment vertical="top" wrapText="1"/>
    </xf>
    <xf numFmtId="0" fontId="28" fillId="0" borderId="68" xfId="0" applyFont="1" applyBorder="1" applyAlignment="1">
      <alignment vertical="top" wrapText="1"/>
    </xf>
    <xf numFmtId="0" fontId="7" fillId="0" borderId="69" xfId="0" applyFont="1" applyBorder="1" applyAlignment="1">
      <alignment vertical="center" wrapText="1"/>
    </xf>
    <xf numFmtId="0" fontId="23" fillId="5" borderId="70" xfId="0" applyFont="1" applyFill="1" applyBorder="1" applyAlignment="1">
      <alignment horizontal="center" vertical="center" wrapText="1"/>
    </xf>
    <xf numFmtId="0" fontId="7" fillId="0" borderId="71" xfId="0" applyFont="1" applyBorder="1" applyAlignment="1">
      <alignment vertical="center" wrapText="1"/>
    </xf>
    <xf numFmtId="0" fontId="23" fillId="5" borderId="71" xfId="0" applyFont="1" applyFill="1" applyBorder="1" applyAlignment="1">
      <alignment horizontal="center" vertical="center" wrapText="1"/>
    </xf>
    <xf numFmtId="0" fontId="7" fillId="0" borderId="72" xfId="0" applyFont="1" applyBorder="1" applyAlignment="1">
      <alignment vertical="center" wrapText="1"/>
    </xf>
    <xf numFmtId="0" fontId="23" fillId="5" borderId="72" xfId="0" applyFont="1" applyFill="1" applyBorder="1" applyAlignment="1">
      <alignment horizontal="center" vertical="center" wrapText="1"/>
    </xf>
    <xf numFmtId="0" fontId="7" fillId="0" borderId="70" xfId="0" applyFont="1" applyBorder="1" applyAlignment="1">
      <alignment vertical="center" wrapText="1"/>
    </xf>
    <xf numFmtId="0" fontId="7" fillId="0" borderId="73" xfId="0" applyFont="1" applyBorder="1" applyAlignment="1">
      <alignment vertical="center" wrapText="1"/>
    </xf>
    <xf numFmtId="0" fontId="23" fillId="5" borderId="73" xfId="0" applyFont="1" applyFill="1" applyBorder="1" applyAlignment="1">
      <alignment horizontal="center" vertical="center" wrapText="1"/>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18" fillId="5" borderId="0" xfId="0" applyFont="1" applyFill="1"/>
    <xf numFmtId="0" fontId="7" fillId="0" borderId="44" xfId="0" applyFont="1" applyBorder="1" applyAlignment="1">
      <alignment horizontal="center" vertical="center" wrapText="1"/>
    </xf>
    <xf numFmtId="0" fontId="8" fillId="0" borderId="82" xfId="0" applyFont="1" applyBorder="1" applyAlignment="1">
      <alignment vertical="center"/>
    </xf>
    <xf numFmtId="0" fontId="8" fillId="0" borderId="83" xfId="0" applyFont="1" applyBorder="1" applyAlignment="1">
      <alignment vertical="center"/>
    </xf>
    <xf numFmtId="0" fontId="3" fillId="0" borderId="1" xfId="0" applyFont="1" applyBorder="1" applyAlignment="1">
      <alignment vertical="center"/>
    </xf>
    <xf numFmtId="0" fontId="27" fillId="0" borderId="99" xfId="0" applyFont="1" applyBorder="1" applyAlignment="1">
      <alignment vertical="center"/>
    </xf>
    <xf numFmtId="0" fontId="3" fillId="0" borderId="100" xfId="0" applyFont="1" applyBorder="1" applyAlignment="1">
      <alignment vertical="center"/>
    </xf>
    <xf numFmtId="0" fontId="3" fillId="0" borderId="101" xfId="0" applyFont="1" applyBorder="1" applyAlignment="1">
      <alignment vertical="center"/>
    </xf>
    <xf numFmtId="0" fontId="37" fillId="0" borderId="53" xfId="0" applyFont="1" applyBorder="1" applyAlignment="1">
      <alignment vertical="center" wrapText="1"/>
    </xf>
    <xf numFmtId="0" fontId="33" fillId="0" borderId="84" xfId="0" applyFont="1" applyBorder="1" applyAlignment="1">
      <alignment horizontal="center" vertical="center"/>
    </xf>
    <xf numFmtId="0" fontId="33" fillId="0" borderId="85" xfId="0" applyFont="1" applyBorder="1" applyAlignment="1">
      <alignment horizontal="center" vertical="center"/>
    </xf>
    <xf numFmtId="0" fontId="33" fillId="0" borderId="86" xfId="0" applyFont="1" applyBorder="1" applyAlignment="1">
      <alignment horizontal="center" vertical="center"/>
    </xf>
    <xf numFmtId="0" fontId="33" fillId="0" borderId="89" xfId="0" applyFont="1" applyBorder="1" applyAlignment="1">
      <alignment horizontal="center" vertical="center"/>
    </xf>
    <xf numFmtId="0" fontId="33" fillId="0" borderId="0" xfId="0" applyFont="1" applyAlignment="1">
      <alignment horizontal="center" vertical="center"/>
    </xf>
    <xf numFmtId="0" fontId="33" fillId="0" borderId="90" xfId="0" applyFont="1" applyBorder="1" applyAlignment="1">
      <alignment horizontal="center" vertical="center"/>
    </xf>
    <xf numFmtId="0" fontId="33" fillId="0" borderId="93" xfId="0" applyFont="1" applyBorder="1" applyAlignment="1">
      <alignment horizontal="center" vertical="center"/>
    </xf>
    <xf numFmtId="0" fontId="33" fillId="0" borderId="94" xfId="0" applyFont="1" applyBorder="1" applyAlignment="1">
      <alignment horizontal="center" vertical="center"/>
    </xf>
    <xf numFmtId="0" fontId="33" fillId="0" borderId="95" xfId="0" applyFont="1" applyBorder="1" applyAlignment="1">
      <alignment horizontal="center" vertical="center"/>
    </xf>
    <xf numFmtId="0" fontId="34" fillId="15" borderId="1" xfId="0" applyFont="1" applyFill="1" applyBorder="1" applyAlignment="1">
      <alignment horizontal="center" vertical="center"/>
    </xf>
    <xf numFmtId="0" fontId="34" fillId="0" borderId="1" xfId="0" applyFont="1" applyBorder="1" applyAlignment="1">
      <alignment horizontal="center" vertical="center"/>
    </xf>
    <xf numFmtId="0" fontId="6" fillId="17" borderId="1" xfId="0" applyFont="1" applyFill="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xf>
    <xf numFmtId="0" fontId="27" fillId="0" borderId="0" xfId="0" applyFont="1" applyAlignment="1">
      <alignment horizontal="center" vertical="center" wrapText="1"/>
    </xf>
    <xf numFmtId="0" fontId="27" fillId="0" borderId="0" xfId="0" applyFont="1" applyAlignment="1">
      <alignment horizontal="left" vertical="center" wrapText="1"/>
    </xf>
    <xf numFmtId="0" fontId="7" fillId="0" borderId="0" xfId="0" applyFont="1" applyAlignment="1">
      <alignment horizontal="left" vertical="top" wrapText="1"/>
    </xf>
    <xf numFmtId="0" fontId="8" fillId="0" borderId="0" xfId="0" applyFont="1" applyAlignment="1">
      <alignment horizontal="center" vertical="center" wrapText="1"/>
    </xf>
    <xf numFmtId="0" fontId="28" fillId="0" borderId="0" xfId="0" applyFont="1" applyAlignment="1">
      <alignment horizontal="left" vertical="top" wrapText="1"/>
    </xf>
    <xf numFmtId="0" fontId="28" fillId="0" borderId="0" xfId="0" applyFont="1" applyAlignment="1">
      <alignment vertical="top" wrapText="1"/>
    </xf>
    <xf numFmtId="0" fontId="37" fillId="0" borderId="0" xfId="0" applyFont="1" applyAlignment="1">
      <alignment vertical="center" wrapText="1"/>
    </xf>
    <xf numFmtId="0" fontId="8" fillId="0" borderId="0" xfId="0" applyFont="1" applyAlignment="1">
      <alignment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17" fillId="0" borderId="94" xfId="0" applyFont="1" applyBorder="1" applyAlignment="1">
      <alignment vertical="center"/>
    </xf>
    <xf numFmtId="0" fontId="3" fillId="0" borderId="94" xfId="0" applyFont="1" applyBorder="1" applyAlignment="1">
      <alignment horizontal="center" vertical="center"/>
    </xf>
    <xf numFmtId="0" fontId="39" fillId="0" borderId="94" xfId="0" applyFont="1" applyBorder="1" applyAlignment="1">
      <alignment vertical="center" wrapText="1"/>
    </xf>
    <xf numFmtId="0" fontId="3" fillId="0" borderId="94" xfId="0" applyFont="1" applyBorder="1" applyAlignment="1">
      <alignment vertical="center"/>
    </xf>
    <xf numFmtId="0" fontId="40" fillId="0" borderId="0" xfId="0" applyFont="1" applyAlignment="1">
      <alignment horizontal="center"/>
    </xf>
    <xf numFmtId="0" fontId="31" fillId="0" borderId="0" xfId="0" applyFont="1" applyAlignment="1">
      <alignment horizontal="center"/>
    </xf>
    <xf numFmtId="0" fontId="0" fillId="0" borderId="0" xfId="0" applyAlignment="1">
      <alignment horizontal="center"/>
    </xf>
    <xf numFmtId="0" fontId="26" fillId="0" borderId="109" xfId="0" applyFont="1" applyBorder="1" applyAlignment="1">
      <alignment horizontal="left" vertical="center" wrapText="1"/>
    </xf>
    <xf numFmtId="0" fontId="37" fillId="0" borderId="115" xfId="0" applyFont="1" applyBorder="1" applyAlignment="1">
      <alignment vertical="center" wrapText="1"/>
    </xf>
    <xf numFmtId="0" fontId="3" fillId="0" borderId="102" xfId="0" applyFont="1" applyBorder="1" applyAlignment="1">
      <alignment vertical="center"/>
    </xf>
    <xf numFmtId="0" fontId="32" fillId="14" borderId="1" xfId="0" applyFont="1" applyFill="1" applyBorder="1" applyAlignment="1">
      <alignment horizontal="center" vertical="center" wrapText="1"/>
    </xf>
    <xf numFmtId="0" fontId="7" fillId="0" borderId="1" xfId="0" applyFont="1" applyBorder="1" applyAlignment="1">
      <alignment horizontal="left" vertical="top" wrapText="1"/>
    </xf>
    <xf numFmtId="0" fontId="8" fillId="0" borderId="1" xfId="0" applyFont="1" applyBorder="1" applyAlignment="1">
      <alignment horizontal="center" vertical="center" wrapText="1"/>
    </xf>
    <xf numFmtId="0" fontId="28" fillId="0" borderId="1" xfId="0" applyFont="1" applyBorder="1" applyAlignment="1">
      <alignment horizontal="left" vertical="top" wrapText="1"/>
    </xf>
    <xf numFmtId="0" fontId="28" fillId="0" borderId="1" xfId="0" applyFont="1" applyBorder="1" applyAlignment="1">
      <alignment vertical="top" wrapText="1"/>
    </xf>
    <xf numFmtId="0" fontId="8" fillId="0" borderId="1" xfId="0" applyFont="1" applyBorder="1" applyAlignment="1">
      <alignment vertical="center" wrapText="1"/>
    </xf>
    <xf numFmtId="0" fontId="8" fillId="0" borderId="1" xfId="0" applyFont="1" applyBorder="1" applyAlignment="1">
      <alignment vertical="center"/>
    </xf>
    <xf numFmtId="0" fontId="37" fillId="0" borderId="1" xfId="0" applyFont="1" applyBorder="1" applyAlignment="1">
      <alignment vertical="center" wrapText="1"/>
    </xf>
    <xf numFmtId="0" fontId="8" fillId="0" borderId="1" xfId="0" applyFont="1" applyBorder="1" applyAlignment="1">
      <alignment horizontal="justify" vertical="center" wrapText="1"/>
    </xf>
    <xf numFmtId="9" fontId="3" fillId="0" borderId="1" xfId="0" applyNumberFormat="1" applyFont="1" applyBorder="1" applyAlignment="1">
      <alignment vertical="center"/>
    </xf>
    <xf numFmtId="9" fontId="3" fillId="0" borderId="0" xfId="0" applyNumberFormat="1" applyFont="1" applyAlignment="1">
      <alignment vertical="center"/>
    </xf>
    <xf numFmtId="9" fontId="3" fillId="0" borderId="0" xfId="3" applyFont="1" applyAlignment="1">
      <alignment vertical="center"/>
    </xf>
    <xf numFmtId="0" fontId="9" fillId="11" borderId="0" xfId="0" applyFont="1" applyFill="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vertical="center" wrapText="1"/>
    </xf>
    <xf numFmtId="0" fontId="22" fillId="0" borderId="0" xfId="0" applyFont="1" applyAlignment="1">
      <alignment horizontal="center" vertical="center"/>
    </xf>
    <xf numFmtId="0" fontId="9" fillId="11" borderId="74" xfId="0" applyFont="1" applyFill="1" applyBorder="1" applyAlignment="1">
      <alignment horizontal="center" vertical="center"/>
    </xf>
    <xf numFmtId="0" fontId="9" fillId="11" borderId="75" xfId="0" applyFont="1" applyFill="1" applyBorder="1" applyAlignment="1">
      <alignment horizontal="center" vertical="center"/>
    </xf>
    <xf numFmtId="0" fontId="9" fillId="11" borderId="76" xfId="0" applyFont="1" applyFill="1" applyBorder="1" applyAlignment="1">
      <alignment horizontal="center" vertical="center"/>
    </xf>
    <xf numFmtId="0" fontId="13" fillId="4" borderId="0" xfId="0" applyFont="1" applyFill="1" applyAlignment="1">
      <alignment horizontal="center" vertical="center"/>
    </xf>
    <xf numFmtId="0" fontId="14" fillId="0" borderId="0" xfId="0" applyFont="1" applyAlignment="1">
      <alignment vertical="top" wrapText="1"/>
    </xf>
    <xf numFmtId="0" fontId="3" fillId="0" borderId="0" xfId="0" applyFont="1" applyAlignment="1">
      <alignment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41" xfId="0" applyFont="1" applyFill="1" applyBorder="1" applyAlignment="1">
      <alignment horizontal="center" vertical="center" wrapText="1"/>
    </xf>
    <xf numFmtId="0" fontId="2" fillId="12" borderId="43" xfId="0" applyFont="1" applyFill="1" applyBorder="1" applyAlignment="1">
      <alignment horizontal="center" vertical="center" wrapText="1"/>
    </xf>
    <xf numFmtId="0" fontId="18" fillId="0" borderId="2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26" fillId="0" borderId="4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164" fontId="12" fillId="0" borderId="45"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30" fillId="12" borderId="40" xfId="0" applyFont="1" applyFill="1" applyBorder="1" applyAlignment="1">
      <alignment horizontal="center" vertical="center" wrapText="1"/>
    </xf>
    <xf numFmtId="0" fontId="31" fillId="12" borderId="42"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37" xfId="0" applyFont="1" applyBorder="1" applyAlignment="1">
      <alignment horizontal="center" vertical="center"/>
    </xf>
    <xf numFmtId="0" fontId="3" fillId="0" borderId="38"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164" fontId="12" fillId="0" borderId="25"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18" fillId="0" borderId="5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54" xfId="0" applyFont="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164" fontId="18" fillId="0" borderId="25" xfId="0" applyNumberFormat="1" applyFont="1" applyBorder="1" applyAlignment="1">
      <alignment horizontal="center" vertical="center" wrapText="1"/>
    </xf>
    <xf numFmtId="0" fontId="18" fillId="0" borderId="17" xfId="0" applyFont="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6" fillId="0" borderId="17" xfId="0" applyFont="1" applyBorder="1" applyAlignment="1">
      <alignment horizontal="center" vertical="center" wrapText="1"/>
    </xf>
    <xf numFmtId="164" fontId="22" fillId="0" borderId="59" xfId="0" applyNumberFormat="1" applyFont="1" applyBorder="1" applyAlignment="1">
      <alignment horizontal="center" vertical="center" wrapText="1"/>
    </xf>
    <xf numFmtId="164" fontId="22" fillId="0" borderId="57" xfId="0" applyNumberFormat="1" applyFont="1" applyBorder="1" applyAlignment="1">
      <alignment vertical="center"/>
    </xf>
    <xf numFmtId="164" fontId="22" fillId="0" borderId="58" xfId="0" applyNumberFormat="1" applyFont="1" applyBorder="1" applyAlignment="1">
      <alignment vertical="center"/>
    </xf>
    <xf numFmtId="0" fontId="27" fillId="0" borderId="24" xfId="0" applyFont="1" applyBorder="1" applyAlignment="1">
      <alignment horizontal="center" vertical="center" wrapText="1"/>
    </xf>
    <xf numFmtId="0" fontId="27" fillId="0" borderId="10" xfId="0" applyFont="1" applyBorder="1" applyAlignment="1">
      <alignment horizontal="center" vertical="center" wrapText="1"/>
    </xf>
    <xf numFmtId="0" fontId="3" fillId="0" borderId="0" xfId="0" applyFont="1" applyAlignment="1">
      <alignment horizontal="center"/>
    </xf>
    <xf numFmtId="0" fontId="15" fillId="0" borderId="0" xfId="0" applyFont="1" applyAlignment="1">
      <alignment horizontal="center"/>
    </xf>
    <xf numFmtId="0" fontId="22" fillId="0" borderId="0" xfId="0" applyFont="1" applyAlignment="1">
      <alignment horizont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2" fillId="12" borderId="77" xfId="0" applyFont="1" applyFill="1" applyBorder="1" applyAlignment="1">
      <alignment horizontal="center" vertical="center" wrapText="1"/>
    </xf>
    <xf numFmtId="0" fontId="2" fillId="12" borderId="78" xfId="0" applyFont="1" applyFill="1" applyBorder="1" applyAlignment="1">
      <alignment horizontal="center" vertical="center" wrapText="1"/>
    </xf>
    <xf numFmtId="0" fontId="2" fillId="12" borderId="108" xfId="0" applyFont="1" applyFill="1" applyBorder="1" applyAlignment="1">
      <alignment horizontal="center" vertical="center" wrapText="1"/>
    </xf>
    <xf numFmtId="0" fontId="2" fillId="12" borderId="109"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40" fillId="0" borderId="0" xfId="0" applyFont="1" applyAlignment="1">
      <alignment horizontal="center"/>
    </xf>
    <xf numFmtId="0" fontId="41" fillId="0" borderId="0" xfId="0" applyFont="1" applyAlignment="1">
      <alignment horizontal="center"/>
    </xf>
    <xf numFmtId="0" fontId="26" fillId="0" borderId="65" xfId="0" applyFont="1" applyBorder="1" applyAlignment="1">
      <alignment horizontal="left" vertical="center" wrapText="1"/>
    </xf>
    <xf numFmtId="0" fontId="27" fillId="0" borderId="64" xfId="0" applyFont="1" applyBorder="1" applyAlignment="1">
      <alignment horizontal="left" vertical="center" wrapText="1"/>
    </xf>
    <xf numFmtId="0" fontId="0" fillId="0" borderId="87" xfId="0" applyBorder="1" applyAlignment="1">
      <alignment horizontal="center"/>
    </xf>
    <xf numFmtId="0" fontId="0" fillId="0" borderId="88" xfId="0" applyBorder="1" applyAlignment="1">
      <alignment horizontal="center"/>
    </xf>
    <xf numFmtId="0" fontId="28" fillId="16" borderId="91" xfId="0" applyFont="1" applyFill="1" applyBorder="1" applyAlignment="1">
      <alignment horizontal="left" vertical="center"/>
    </xf>
    <xf numFmtId="0" fontId="28" fillId="16" borderId="92" xfId="0" applyFont="1" applyFill="1" applyBorder="1" applyAlignment="1">
      <alignment horizontal="left" vertical="center"/>
    </xf>
    <xf numFmtId="0" fontId="35" fillId="0" borderId="1" xfId="0" applyFont="1" applyBorder="1" applyAlignment="1">
      <alignment horizontal="left"/>
    </xf>
    <xf numFmtId="0" fontId="34" fillId="0" borderId="103" xfId="0" applyFont="1" applyBorder="1" applyAlignment="1">
      <alignment horizontal="center" vertical="center"/>
    </xf>
    <xf numFmtId="0" fontId="34" fillId="0" borderId="79" xfId="0" applyFont="1" applyBorder="1" applyAlignment="1">
      <alignment horizontal="center" vertical="center"/>
    </xf>
    <xf numFmtId="0" fontId="34" fillId="0" borderId="102" xfId="0" applyFont="1" applyBorder="1" applyAlignment="1">
      <alignment horizontal="center" vertical="center"/>
    </xf>
    <xf numFmtId="0" fontId="34" fillId="15" borderId="104" xfId="0" applyFont="1" applyFill="1" applyBorder="1" applyAlignment="1">
      <alignment horizontal="center" vertical="center"/>
    </xf>
    <xf numFmtId="0" fontId="34" fillId="15" borderId="105" xfId="0" applyFont="1" applyFill="1" applyBorder="1" applyAlignment="1">
      <alignment horizontal="center" vertical="center"/>
    </xf>
    <xf numFmtId="0" fontId="34" fillId="15" borderId="106" xfId="0" applyFont="1" applyFill="1" applyBorder="1" applyAlignment="1">
      <alignment horizontal="center" vertical="center"/>
    </xf>
    <xf numFmtId="0" fontId="34" fillId="15" borderId="107" xfId="0" applyFont="1" applyFill="1" applyBorder="1" applyAlignment="1">
      <alignment horizontal="center" vertical="center"/>
    </xf>
    <xf numFmtId="0" fontId="34" fillId="15" borderId="94" xfId="0" applyFont="1" applyFill="1" applyBorder="1" applyAlignment="1">
      <alignment horizontal="center" vertical="center"/>
    </xf>
    <xf numFmtId="0" fontId="34" fillId="15" borderId="95" xfId="0" applyFont="1" applyFill="1" applyBorder="1" applyAlignment="1">
      <alignment horizontal="center" vertical="center"/>
    </xf>
    <xf numFmtId="0" fontId="34" fillId="0" borderId="104" xfId="0" applyFont="1" applyBorder="1" applyAlignment="1">
      <alignment horizontal="center" vertical="center"/>
    </xf>
    <xf numFmtId="0" fontId="34" fillId="0" borderId="105" xfId="0" applyFont="1" applyBorder="1" applyAlignment="1">
      <alignment horizontal="center" vertical="center"/>
    </xf>
    <xf numFmtId="0" fontId="34" fillId="0" borderId="106" xfId="0" applyFont="1" applyBorder="1" applyAlignment="1">
      <alignment horizontal="center" vertical="center"/>
    </xf>
    <xf numFmtId="0" fontId="34" fillId="0" borderId="107" xfId="0" applyFont="1" applyBorder="1" applyAlignment="1">
      <alignment horizontal="center" vertical="center"/>
    </xf>
    <xf numFmtId="0" fontId="34" fillId="0" borderId="94" xfId="0" applyFont="1" applyBorder="1" applyAlignment="1">
      <alignment horizontal="center" vertical="center"/>
    </xf>
    <xf numFmtId="0" fontId="34" fillId="0" borderId="95" xfId="0" applyFont="1" applyBorder="1" applyAlignment="1">
      <alignment horizontal="center" vertical="center"/>
    </xf>
    <xf numFmtId="1" fontId="38" fillId="0" borderId="99" xfId="0" applyNumberFormat="1" applyFont="1" applyBorder="1" applyAlignment="1">
      <alignment horizontal="center" vertical="center"/>
    </xf>
    <xf numFmtId="1" fontId="38" fillId="0" borderId="101" xfId="0" applyNumberFormat="1" applyFont="1" applyBorder="1" applyAlignment="1">
      <alignment horizontal="center" vertical="center"/>
    </xf>
    <xf numFmtId="0" fontId="32" fillId="14" borderId="1" xfId="0" applyFont="1" applyFill="1" applyBorder="1" applyAlignment="1">
      <alignment horizontal="center" vertical="center" wrapText="1"/>
    </xf>
    <xf numFmtId="0" fontId="0" fillId="0" borderId="1" xfId="0" applyBorder="1" applyAlignment="1">
      <alignment horizontal="center" vertical="center" wrapText="1"/>
    </xf>
    <xf numFmtId="0" fontId="6" fillId="17" borderId="1"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10" fillId="0" borderId="29" xfId="0" applyFont="1" applyBorder="1" applyAlignment="1">
      <alignment horizontal="center" vertical="center" wrapText="1"/>
    </xf>
    <xf numFmtId="0" fontId="26" fillId="0" borderId="80" xfId="0" applyFont="1" applyBorder="1" applyAlignment="1">
      <alignment horizontal="left" vertical="center" wrapText="1"/>
    </xf>
    <xf numFmtId="0" fontId="26" fillId="0" borderId="81" xfId="0" applyFont="1" applyBorder="1" applyAlignment="1">
      <alignment horizontal="left" vertical="center" wrapText="1"/>
    </xf>
    <xf numFmtId="0" fontId="26" fillId="0" borderId="83" xfId="0" applyFont="1" applyBorder="1" applyAlignment="1">
      <alignment horizontal="left" vertical="center" wrapText="1"/>
    </xf>
    <xf numFmtId="0" fontId="26" fillId="0" borderId="110" xfId="0" applyFont="1" applyBorder="1" applyAlignment="1">
      <alignment horizontal="left" vertical="center" wrapText="1"/>
    </xf>
    <xf numFmtId="0" fontId="26" fillId="0" borderId="61" xfId="0" applyFont="1" applyBorder="1" applyAlignment="1">
      <alignment horizontal="center" vertical="center" wrapText="1"/>
    </xf>
    <xf numFmtId="0" fontId="27" fillId="0" borderId="61" xfId="0" applyFont="1" applyBorder="1" applyAlignment="1">
      <alignment horizontal="center" vertical="center" wrapText="1"/>
    </xf>
    <xf numFmtId="0" fontId="26" fillId="0" borderId="114" xfId="0" applyFont="1" applyBorder="1" applyAlignment="1">
      <alignment horizontal="left" vertical="center" wrapText="1"/>
    </xf>
    <xf numFmtId="0" fontId="27" fillId="0" borderId="111" xfId="0" applyFont="1" applyBorder="1" applyAlignment="1">
      <alignment horizontal="left" vertical="center" wrapText="1"/>
    </xf>
    <xf numFmtId="0" fontId="27" fillId="0" borderId="112" xfId="0" applyFont="1" applyBorder="1" applyAlignment="1">
      <alignment horizontal="left" vertical="center" wrapText="1"/>
    </xf>
    <xf numFmtId="0" fontId="26" fillId="0" borderId="60" xfId="0" applyFont="1" applyBorder="1" applyAlignment="1">
      <alignment horizontal="center" vertical="center" wrapText="1"/>
    </xf>
    <xf numFmtId="0" fontId="27" fillId="0" borderId="62" xfId="0" applyFont="1" applyBorder="1" applyAlignment="1">
      <alignment horizontal="center" vertical="center" wrapText="1"/>
    </xf>
    <xf numFmtId="0" fontId="26" fillId="0" borderId="111" xfId="0" applyFont="1" applyBorder="1" applyAlignment="1">
      <alignment horizontal="left" vertical="center" wrapText="1"/>
    </xf>
    <xf numFmtId="0" fontId="26" fillId="0" borderId="113" xfId="0" applyFont="1" applyBorder="1" applyAlignment="1">
      <alignment horizontal="left" vertical="center" wrapText="1"/>
    </xf>
    <xf numFmtId="0" fontId="12"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67" xfId="0" applyFont="1" applyBorder="1" applyAlignment="1">
      <alignment horizontal="center" vertical="center" wrapText="1"/>
    </xf>
    <xf numFmtId="0" fontId="26" fillId="0" borderId="2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12" fillId="0" borderId="60" xfId="0" applyFont="1" applyBorder="1" applyAlignment="1">
      <alignment horizontal="center" vertical="center" wrapText="1"/>
    </xf>
    <xf numFmtId="0" fontId="27" fillId="0" borderId="63" xfId="0" applyFont="1" applyBorder="1" applyAlignment="1">
      <alignment horizontal="center" vertical="center" wrapText="1"/>
    </xf>
  </cellXfs>
  <cellStyles count="4">
    <cellStyle name="Hipervínculo" xfId="2" builtinId="8"/>
    <cellStyle name="Millares [0]" xfId="1" builtinId="6"/>
    <cellStyle name="Normal" xfId="0" builtinId="0"/>
    <cellStyle name="Porcentaje" xfId="3" builtinId="5"/>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84</c:v>
                </c:pt>
                <c:pt idx="1">
                  <c:v>79.090909090909093</c:v>
                </c:pt>
                <c:pt idx="2">
                  <c:v>75.714285714285708</c:v>
                </c:pt>
                <c:pt idx="3">
                  <c:v>28.333333333333332</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80</c:v>
                </c:pt>
                <c:pt idx="1">
                  <c:v>100</c:v>
                </c:pt>
                <c:pt idx="2">
                  <c:v>40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425052648"/>
        <c:axId val="425052976"/>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79.090909090909093</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70.882352941176464</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65</c:v>
                </c:pt>
                <c:pt idx="1">
                  <c:v>0</c:v>
                </c:pt>
                <c:pt idx="2">
                  <c:v>80</c:v>
                </c:pt>
                <c:pt idx="3" formatCode="0">
                  <c:v>80</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37.5</c:v>
                </c:pt>
                <c:pt idx="1">
                  <c:v>10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146364</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198751</xdr:colOff>
      <xdr:row>10</xdr:row>
      <xdr:rowOff>921112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60</xdr:row>
      <xdr:rowOff>11906</xdr:rowOff>
    </xdr:from>
    <xdr:to>
      <xdr:col>10</xdr:col>
      <xdr:colOff>914400</xdr:colOff>
      <xdr:row>61</xdr:row>
      <xdr:rowOff>159015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364548</xdr:colOff>
      <xdr:row>0</xdr:row>
      <xdr:rowOff>104774</xdr:rowOff>
    </xdr:from>
    <xdr:to>
      <xdr:col>4</xdr:col>
      <xdr:colOff>1697181</xdr:colOff>
      <xdr:row>2</xdr:row>
      <xdr:rowOff>136070</xdr:rowOff>
    </xdr:to>
    <xdr:pic>
      <xdr:nvPicPr>
        <xdr:cNvPr id="4" name="Imagen 3">
          <a:extLst>
            <a:ext uri="{FF2B5EF4-FFF2-40B4-BE49-F238E27FC236}">
              <a16:creationId xmlns:a16="http://schemas.microsoft.com/office/drawing/2014/main" id="{E8D87C47-046A-457A-B7CB-A78492F5BCA7}"/>
            </a:ext>
          </a:extLst>
        </xdr:cNvPr>
        <xdr:cNvPicPr>
          <a:picLocks noChangeAspect="1"/>
        </xdr:cNvPicPr>
      </xdr:nvPicPr>
      <xdr:blipFill>
        <a:blip xmlns:r="http://schemas.openxmlformats.org/officeDocument/2006/relationships" r:embed="rId4"/>
        <a:stretch>
          <a:fillRect/>
        </a:stretch>
      </xdr:blipFill>
      <xdr:spPr>
        <a:xfrm>
          <a:off x="364548" y="104774"/>
          <a:ext cx="1332633" cy="7759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41"/>
      <c r="C2" s="42"/>
      <c r="D2" s="42"/>
      <c r="E2" s="42"/>
      <c r="F2" s="42"/>
      <c r="G2" s="42"/>
      <c r="H2" s="42"/>
      <c r="I2" s="42"/>
      <c r="J2" s="42"/>
      <c r="K2" s="42"/>
      <c r="L2" s="42"/>
      <c r="M2" s="42"/>
      <c r="N2" s="42"/>
      <c r="O2" s="42"/>
      <c r="P2" s="42"/>
      <c r="Q2" s="42"/>
      <c r="R2" s="43"/>
    </row>
    <row r="3" spans="2:18" ht="27.95" customHeight="1" x14ac:dyDescent="0.25">
      <c r="B3" s="44"/>
      <c r="C3" s="174" t="s">
        <v>90</v>
      </c>
      <c r="D3" s="174"/>
      <c r="E3" s="174"/>
      <c r="F3" s="174"/>
      <c r="G3" s="174"/>
      <c r="H3" s="174"/>
      <c r="I3" s="174"/>
      <c r="J3" s="174"/>
      <c r="K3" s="174"/>
      <c r="L3" s="174"/>
      <c r="M3" s="174"/>
      <c r="N3" s="174"/>
      <c r="O3" s="174"/>
      <c r="P3" s="174"/>
      <c r="Q3" s="174"/>
      <c r="R3" s="45"/>
    </row>
    <row r="4" spans="2:18" ht="3.95" customHeight="1" x14ac:dyDescent="0.25">
      <c r="B4" s="44"/>
      <c r="C4" s="75"/>
      <c r="D4" s="75"/>
      <c r="E4" s="75"/>
      <c r="F4" s="75"/>
      <c r="G4" s="75"/>
      <c r="H4" s="75"/>
      <c r="I4" s="75"/>
      <c r="J4" s="75"/>
      <c r="K4" s="75"/>
      <c r="L4" s="75"/>
      <c r="M4" s="75"/>
      <c r="N4" s="75"/>
      <c r="O4" s="75"/>
      <c r="P4" s="75"/>
      <c r="Q4" s="75"/>
      <c r="R4" s="45"/>
    </row>
    <row r="5" spans="2:18" ht="27.95" customHeight="1" x14ac:dyDescent="0.25">
      <c r="B5" s="44"/>
      <c r="C5" s="174" t="s">
        <v>109</v>
      </c>
      <c r="D5" s="174"/>
      <c r="E5" s="174"/>
      <c r="F5" s="174"/>
      <c r="G5" s="174"/>
      <c r="H5" s="174"/>
      <c r="I5" s="174"/>
      <c r="J5" s="174"/>
      <c r="K5" s="174"/>
      <c r="L5" s="174"/>
      <c r="M5" s="174"/>
      <c r="N5" s="174"/>
      <c r="O5" s="174"/>
      <c r="P5" s="174"/>
      <c r="Q5" s="174"/>
      <c r="R5" s="45"/>
    </row>
    <row r="6" spans="2:18" x14ac:dyDescent="0.25">
      <c r="B6" s="44"/>
      <c r="R6" s="45"/>
    </row>
    <row r="7" spans="2:18" x14ac:dyDescent="0.25">
      <c r="B7" s="44"/>
      <c r="R7" s="45"/>
    </row>
    <row r="8" spans="2:18" ht="24.75" customHeight="1" x14ac:dyDescent="0.25">
      <c r="B8" s="44"/>
      <c r="D8" s="175" t="s">
        <v>6</v>
      </c>
      <c r="E8" s="175"/>
      <c r="F8" s="175"/>
      <c r="G8" s="175"/>
      <c r="H8" s="175"/>
      <c r="I8" s="175"/>
      <c r="J8" s="175"/>
      <c r="K8" s="175"/>
      <c r="L8" s="175"/>
      <c r="M8" s="175"/>
      <c r="N8" s="175"/>
      <c r="O8" s="175"/>
      <c r="P8" s="175"/>
      <c r="Q8" s="49"/>
      <c r="R8" s="45"/>
    </row>
    <row r="9" spans="2:18" ht="20.100000000000001" customHeight="1" x14ac:dyDescent="0.25">
      <c r="B9" s="44"/>
      <c r="R9" s="45"/>
    </row>
    <row r="10" spans="2:18" ht="20.100000000000001" customHeight="1" x14ac:dyDescent="0.25">
      <c r="B10" s="44"/>
      <c r="R10" s="45"/>
    </row>
    <row r="11" spans="2:18" ht="24.75" customHeight="1" x14ac:dyDescent="0.25">
      <c r="B11" s="44"/>
      <c r="D11" s="175" t="s">
        <v>110</v>
      </c>
      <c r="E11" s="175"/>
      <c r="F11" s="175"/>
      <c r="G11" s="175"/>
      <c r="H11" s="175"/>
      <c r="I11" s="175"/>
      <c r="J11" s="175"/>
      <c r="K11" s="175"/>
      <c r="L11" s="175"/>
      <c r="M11" s="175"/>
      <c r="N11" s="175"/>
      <c r="O11" s="175"/>
      <c r="P11" s="175"/>
      <c r="Q11" s="49"/>
      <c r="R11" s="45"/>
    </row>
    <row r="12" spans="2:18" ht="20.100000000000001" customHeight="1" x14ac:dyDescent="0.25">
      <c r="B12" s="44"/>
      <c r="R12" s="45"/>
    </row>
    <row r="13" spans="2:18" ht="20.100000000000001" customHeight="1" x14ac:dyDescent="0.25">
      <c r="B13" s="44"/>
      <c r="R13" s="45"/>
    </row>
    <row r="14" spans="2:18" ht="24.75" customHeight="1" x14ac:dyDescent="0.25">
      <c r="B14" s="44"/>
      <c r="D14" s="175" t="s">
        <v>111</v>
      </c>
      <c r="E14" s="175"/>
      <c r="F14" s="175"/>
      <c r="G14" s="175"/>
      <c r="H14" s="175"/>
      <c r="I14" s="175"/>
      <c r="J14" s="175"/>
      <c r="K14" s="175"/>
      <c r="L14" s="175"/>
      <c r="M14" s="175"/>
      <c r="N14" s="175"/>
      <c r="O14" s="175"/>
      <c r="P14" s="175"/>
      <c r="Q14" s="49"/>
      <c r="R14" s="45"/>
    </row>
    <row r="15" spans="2:18" ht="20.100000000000001" customHeight="1" x14ac:dyDescent="0.25">
      <c r="B15" s="44"/>
      <c r="R15" s="45"/>
    </row>
    <row r="16" spans="2:18" ht="18.75" customHeight="1" thickBot="1" x14ac:dyDescent="0.3">
      <c r="B16" s="46"/>
      <c r="C16" s="47"/>
      <c r="D16" s="47"/>
      <c r="E16" s="47"/>
      <c r="F16" s="47"/>
      <c r="G16" s="47"/>
      <c r="H16" s="47"/>
      <c r="I16" s="47"/>
      <c r="J16" s="47"/>
      <c r="K16" s="47"/>
      <c r="L16" s="47"/>
      <c r="M16" s="47"/>
      <c r="N16" s="47"/>
      <c r="O16" s="47"/>
      <c r="P16" s="47"/>
      <c r="Q16" s="47"/>
      <c r="R16" s="48"/>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1"/>
      <c r="C2" s="12"/>
      <c r="D2" s="6"/>
      <c r="E2" s="6"/>
      <c r="F2" s="6"/>
      <c r="G2" s="6"/>
      <c r="H2" s="6"/>
      <c r="I2" s="6"/>
      <c r="J2" s="6"/>
      <c r="K2" s="6"/>
      <c r="L2" s="6"/>
      <c r="M2" s="13"/>
      <c r="N2" s="6"/>
      <c r="O2" s="6"/>
      <c r="P2" s="6"/>
      <c r="Q2" s="6"/>
      <c r="R2" s="6"/>
      <c r="S2" s="6"/>
      <c r="T2" s="7"/>
    </row>
    <row r="3" spans="2:25" ht="27" x14ac:dyDescent="0.25">
      <c r="B3" s="14"/>
      <c r="C3" s="179" t="s">
        <v>92</v>
      </c>
      <c r="D3" s="180"/>
      <c r="E3" s="180"/>
      <c r="F3" s="180"/>
      <c r="G3" s="180"/>
      <c r="H3" s="180"/>
      <c r="I3" s="180"/>
      <c r="J3" s="180"/>
      <c r="K3" s="180"/>
      <c r="L3" s="180"/>
      <c r="M3" s="180"/>
      <c r="N3" s="180"/>
      <c r="O3" s="180"/>
      <c r="P3" s="180"/>
      <c r="Q3" s="180"/>
      <c r="R3" s="180"/>
      <c r="S3" s="181"/>
      <c r="T3" s="15"/>
      <c r="U3" s="4"/>
      <c r="V3" s="4"/>
      <c r="W3" s="4"/>
      <c r="X3" s="4"/>
      <c r="Y3" s="4"/>
    </row>
    <row r="4" spans="2:25" ht="7.5" customHeight="1" x14ac:dyDescent="0.25">
      <c r="B4" s="14"/>
      <c r="C4" s="2"/>
      <c r="T4" s="8"/>
    </row>
    <row r="5" spans="2:25" ht="23.25" customHeight="1" x14ac:dyDescent="0.25">
      <c r="B5" s="14"/>
      <c r="C5" s="182" t="s">
        <v>6</v>
      </c>
      <c r="D5" s="182"/>
      <c r="E5" s="182"/>
      <c r="F5" s="182"/>
      <c r="G5" s="182"/>
      <c r="H5" s="182"/>
      <c r="I5" s="182"/>
      <c r="J5" s="182"/>
      <c r="K5" s="182"/>
      <c r="L5" s="182"/>
      <c r="M5" s="182"/>
      <c r="N5" s="182"/>
      <c r="O5" s="182"/>
      <c r="P5" s="182"/>
      <c r="Q5" s="182"/>
      <c r="R5" s="182"/>
      <c r="S5" s="182"/>
      <c r="T5" s="8"/>
    </row>
    <row r="6" spans="2:25" ht="15" customHeight="1" x14ac:dyDescent="0.25">
      <c r="B6" s="14"/>
      <c r="C6" s="2"/>
      <c r="T6" s="8"/>
    </row>
    <row r="7" spans="2:25" ht="15" customHeight="1" x14ac:dyDescent="0.25">
      <c r="B7" s="14"/>
      <c r="C7" s="183" t="s">
        <v>112</v>
      </c>
      <c r="D7" s="183"/>
      <c r="E7" s="183"/>
      <c r="F7" s="183"/>
      <c r="G7" s="183"/>
      <c r="H7" s="183"/>
      <c r="I7" s="183"/>
      <c r="J7" s="183"/>
      <c r="K7" s="183"/>
      <c r="L7" s="183"/>
      <c r="M7" s="183"/>
      <c r="N7" s="183"/>
      <c r="O7" s="183"/>
      <c r="P7" s="183"/>
      <c r="Q7" s="183"/>
      <c r="R7" s="183"/>
      <c r="S7" s="183"/>
      <c r="T7" s="8"/>
    </row>
    <row r="8" spans="2:25" ht="15" customHeight="1" x14ac:dyDescent="0.25">
      <c r="B8" s="14"/>
      <c r="C8" s="183"/>
      <c r="D8" s="183"/>
      <c r="E8" s="183"/>
      <c r="F8" s="183"/>
      <c r="G8" s="183"/>
      <c r="H8" s="183"/>
      <c r="I8" s="183"/>
      <c r="J8" s="183"/>
      <c r="K8" s="183"/>
      <c r="L8" s="183"/>
      <c r="M8" s="183"/>
      <c r="N8" s="183"/>
      <c r="O8" s="183"/>
      <c r="P8" s="183"/>
      <c r="Q8" s="183"/>
      <c r="R8" s="183"/>
      <c r="S8" s="183"/>
      <c r="T8" s="8"/>
    </row>
    <row r="9" spans="2:25" ht="15" customHeight="1" x14ac:dyDescent="0.25">
      <c r="B9" s="14"/>
      <c r="C9" s="183"/>
      <c r="D9" s="183"/>
      <c r="E9" s="183"/>
      <c r="F9" s="183"/>
      <c r="G9" s="183"/>
      <c r="H9" s="183"/>
      <c r="I9" s="183"/>
      <c r="J9" s="183"/>
      <c r="K9" s="183"/>
      <c r="L9" s="183"/>
      <c r="M9" s="183"/>
      <c r="N9" s="183"/>
      <c r="O9" s="183"/>
      <c r="P9" s="183"/>
      <c r="Q9" s="183"/>
      <c r="R9" s="183"/>
      <c r="S9" s="183"/>
      <c r="T9" s="8"/>
    </row>
    <row r="10" spans="2:25" ht="15" customHeight="1" x14ac:dyDescent="0.25">
      <c r="B10" s="14"/>
      <c r="C10" s="183"/>
      <c r="D10" s="183"/>
      <c r="E10" s="183"/>
      <c r="F10" s="183"/>
      <c r="G10" s="183"/>
      <c r="H10" s="183"/>
      <c r="I10" s="183"/>
      <c r="J10" s="183"/>
      <c r="K10" s="183"/>
      <c r="L10" s="183"/>
      <c r="M10" s="183"/>
      <c r="N10" s="183"/>
      <c r="O10" s="183"/>
      <c r="P10" s="183"/>
      <c r="Q10" s="183"/>
      <c r="R10" s="183"/>
      <c r="S10" s="183"/>
      <c r="T10" s="8"/>
    </row>
    <row r="11" spans="2:25" ht="15" customHeight="1" x14ac:dyDescent="0.25">
      <c r="B11" s="14"/>
      <c r="C11" s="56"/>
      <c r="T11" s="8"/>
    </row>
    <row r="12" spans="2:25" ht="15" customHeight="1" x14ac:dyDescent="0.25">
      <c r="B12" s="14"/>
      <c r="C12" s="177" t="s">
        <v>117</v>
      </c>
      <c r="D12" s="177"/>
      <c r="E12" s="177"/>
      <c r="F12" s="177"/>
      <c r="G12" s="177"/>
      <c r="H12" s="177"/>
      <c r="I12" s="177"/>
      <c r="J12" s="177"/>
      <c r="K12" s="177"/>
      <c r="L12" s="177"/>
      <c r="M12" s="177"/>
      <c r="N12" s="177"/>
      <c r="O12" s="177"/>
      <c r="P12" s="177"/>
      <c r="Q12" s="177"/>
      <c r="R12" s="177"/>
      <c r="S12" s="177"/>
      <c r="T12" s="8"/>
    </row>
    <row r="13" spans="2:25" ht="15" customHeight="1" x14ac:dyDescent="0.25">
      <c r="B13" s="14"/>
      <c r="C13" s="177"/>
      <c r="D13" s="177"/>
      <c r="E13" s="177"/>
      <c r="F13" s="177"/>
      <c r="G13" s="177"/>
      <c r="H13" s="177"/>
      <c r="I13" s="177"/>
      <c r="J13" s="177"/>
      <c r="K13" s="177"/>
      <c r="L13" s="177"/>
      <c r="M13" s="177"/>
      <c r="N13" s="177"/>
      <c r="O13" s="177"/>
      <c r="P13" s="177"/>
      <c r="Q13" s="177"/>
      <c r="R13" s="177"/>
      <c r="S13" s="177"/>
      <c r="T13" s="8"/>
    </row>
    <row r="14" spans="2:25" ht="15" customHeight="1" x14ac:dyDescent="0.25">
      <c r="B14" s="14"/>
      <c r="C14" s="56"/>
      <c r="T14" s="8"/>
    </row>
    <row r="15" spans="2:25" ht="15" customHeight="1" x14ac:dyDescent="0.25">
      <c r="B15" s="14"/>
      <c r="C15" s="57" t="s">
        <v>118</v>
      </c>
      <c r="T15" s="8"/>
    </row>
    <row r="16" spans="2:25" ht="14.25" customHeight="1" x14ac:dyDescent="0.25">
      <c r="B16" s="14"/>
      <c r="C16" s="56"/>
      <c r="T16" s="8"/>
    </row>
    <row r="17" spans="2:20" ht="15" customHeight="1" x14ac:dyDescent="0.2">
      <c r="B17" s="14"/>
      <c r="C17" s="1" t="s">
        <v>27</v>
      </c>
      <c r="D17" s="72"/>
      <c r="E17" s="72"/>
      <c r="F17" s="72"/>
      <c r="G17" s="83"/>
      <c r="H17" s="83"/>
      <c r="I17" s="83"/>
      <c r="J17" s="83"/>
      <c r="K17" s="83"/>
      <c r="L17" s="83"/>
      <c r="M17" s="83"/>
      <c r="N17" s="83"/>
      <c r="O17" s="83"/>
      <c r="P17" s="83"/>
      <c r="Q17" s="83"/>
      <c r="R17" s="83"/>
      <c r="S17" s="83"/>
      <c r="T17" s="8"/>
    </row>
    <row r="18" spans="2:20" ht="15" customHeight="1" x14ac:dyDescent="0.2">
      <c r="B18" s="14"/>
      <c r="C18" s="72"/>
      <c r="D18" s="72"/>
      <c r="E18" s="72"/>
      <c r="F18" s="72"/>
      <c r="G18" s="83"/>
      <c r="H18" s="83"/>
      <c r="I18" s="83"/>
      <c r="J18" s="83"/>
      <c r="K18" s="83"/>
      <c r="L18" s="83"/>
      <c r="M18" s="83"/>
      <c r="N18" s="83"/>
      <c r="O18" s="83"/>
      <c r="P18" s="83"/>
      <c r="Q18" s="83"/>
      <c r="R18" s="83"/>
      <c r="S18" s="83"/>
      <c r="T18" s="8"/>
    </row>
    <row r="19" spans="2:20" ht="15" customHeight="1" x14ac:dyDescent="0.2">
      <c r="B19" s="14"/>
      <c r="C19" s="73" t="s">
        <v>13</v>
      </c>
      <c r="D19" s="56" t="s">
        <v>119</v>
      </c>
      <c r="E19" s="72"/>
      <c r="F19" s="72"/>
      <c r="T19" s="8"/>
    </row>
    <row r="20" spans="2:20" ht="15" customHeight="1" x14ac:dyDescent="0.2">
      <c r="B20" s="14"/>
      <c r="C20" s="73" t="s">
        <v>13</v>
      </c>
      <c r="D20" s="1" t="s">
        <v>120</v>
      </c>
      <c r="E20" s="72"/>
      <c r="F20" s="72"/>
      <c r="T20" s="8"/>
    </row>
    <row r="21" spans="2:20" ht="15" customHeight="1" x14ac:dyDescent="0.2">
      <c r="B21" s="14"/>
      <c r="C21" s="73" t="s">
        <v>13</v>
      </c>
      <c r="D21" s="1" t="s">
        <v>100</v>
      </c>
      <c r="E21" s="72"/>
      <c r="F21" s="72"/>
      <c r="T21" s="8"/>
    </row>
    <row r="22" spans="2:20" ht="15" customHeight="1" x14ac:dyDescent="0.2">
      <c r="B22" s="14"/>
      <c r="C22" s="73" t="s">
        <v>13</v>
      </c>
      <c r="D22" s="1" t="s">
        <v>99</v>
      </c>
      <c r="E22" s="72"/>
      <c r="F22" s="72"/>
      <c r="T22" s="8"/>
    </row>
    <row r="23" spans="2:20" ht="15" customHeight="1" x14ac:dyDescent="0.2">
      <c r="B23" s="14"/>
      <c r="C23" s="73" t="s">
        <v>13</v>
      </c>
      <c r="D23" s="1" t="s">
        <v>101</v>
      </c>
      <c r="E23" s="72"/>
      <c r="F23" s="72"/>
      <c r="T23" s="8"/>
    </row>
    <row r="24" spans="2:20" ht="15" customHeight="1" x14ac:dyDescent="0.2">
      <c r="B24" s="14"/>
      <c r="C24" s="73" t="s">
        <v>13</v>
      </c>
      <c r="D24" s="1" t="s">
        <v>113</v>
      </c>
      <c r="E24" s="72"/>
      <c r="F24" s="72"/>
      <c r="T24" s="8"/>
    </row>
    <row r="25" spans="2:20" ht="15" customHeight="1" x14ac:dyDescent="0.2">
      <c r="B25" s="14"/>
      <c r="C25" s="73" t="s">
        <v>13</v>
      </c>
      <c r="D25" s="56" t="s">
        <v>102</v>
      </c>
      <c r="E25" s="72"/>
      <c r="F25" s="72"/>
      <c r="T25" s="8"/>
    </row>
    <row r="26" spans="2:20" ht="15" customHeight="1" x14ac:dyDescent="0.2">
      <c r="B26" s="14"/>
      <c r="C26" s="73"/>
      <c r="E26" s="72"/>
      <c r="F26" s="72"/>
      <c r="T26" s="8"/>
    </row>
    <row r="27" spans="2:20" ht="15" customHeight="1" x14ac:dyDescent="0.25">
      <c r="B27" s="14"/>
      <c r="C27" s="1" t="s">
        <v>131</v>
      </c>
      <c r="T27" s="8"/>
    </row>
    <row r="28" spans="2:20" ht="15" customHeight="1" x14ac:dyDescent="0.25">
      <c r="B28" s="14"/>
      <c r="T28" s="8"/>
    </row>
    <row r="29" spans="2:20" ht="15" customHeight="1" x14ac:dyDescent="0.25">
      <c r="B29" s="14"/>
      <c r="C29" s="1" t="s">
        <v>26</v>
      </c>
      <c r="T29" s="8"/>
    </row>
    <row r="30" spans="2:20" ht="15" customHeight="1" x14ac:dyDescent="0.25">
      <c r="B30" s="14"/>
      <c r="T30" s="8"/>
    </row>
    <row r="31" spans="2:20" ht="15" customHeight="1" x14ac:dyDescent="0.25">
      <c r="B31" s="14"/>
      <c r="C31" s="40" t="s">
        <v>14</v>
      </c>
      <c r="D31" s="40" t="s">
        <v>15</v>
      </c>
      <c r="E31" s="40" t="s">
        <v>16</v>
      </c>
      <c r="T31" s="8"/>
    </row>
    <row r="32" spans="2:20" ht="15" customHeight="1" x14ac:dyDescent="0.25">
      <c r="B32" s="14"/>
      <c r="C32" s="50" t="s">
        <v>17</v>
      </c>
      <c r="D32" s="51">
        <v>1</v>
      </c>
      <c r="E32" s="78"/>
      <c r="T32" s="8"/>
    </row>
    <row r="33" spans="2:20" ht="15" customHeight="1" x14ac:dyDescent="0.25">
      <c r="B33" s="14"/>
      <c r="C33" s="52" t="s">
        <v>18</v>
      </c>
      <c r="D33" s="53">
        <v>2</v>
      </c>
      <c r="E33" s="79"/>
      <c r="T33" s="8"/>
    </row>
    <row r="34" spans="2:20" ht="15" customHeight="1" x14ac:dyDescent="0.25">
      <c r="B34" s="14"/>
      <c r="C34" s="52" t="s">
        <v>19</v>
      </c>
      <c r="D34" s="53">
        <v>3</v>
      </c>
      <c r="E34" s="80"/>
      <c r="T34" s="8"/>
    </row>
    <row r="35" spans="2:20" ht="15" customHeight="1" x14ac:dyDescent="0.25">
      <c r="B35" s="14"/>
      <c r="C35" s="52" t="s">
        <v>20</v>
      </c>
      <c r="D35" s="53">
        <v>4</v>
      </c>
      <c r="E35" s="81"/>
      <c r="T35" s="8"/>
    </row>
    <row r="36" spans="2:20" ht="15" customHeight="1" x14ac:dyDescent="0.25">
      <c r="B36" s="14"/>
      <c r="C36" s="54" t="s">
        <v>21</v>
      </c>
      <c r="D36" s="55">
        <v>5</v>
      </c>
      <c r="E36" s="82"/>
      <c r="T36" s="8"/>
    </row>
    <row r="37" spans="2:20" ht="15" customHeight="1" x14ac:dyDescent="0.25">
      <c r="B37" s="14"/>
      <c r="T37" s="8"/>
    </row>
    <row r="38" spans="2:20" ht="15" customHeight="1" x14ac:dyDescent="0.25">
      <c r="B38" s="14"/>
      <c r="C38" s="177" t="s">
        <v>115</v>
      </c>
      <c r="D38" s="177"/>
      <c r="E38" s="177"/>
      <c r="F38" s="177"/>
      <c r="G38" s="177"/>
      <c r="H38" s="177"/>
      <c r="I38" s="177"/>
      <c r="J38" s="177"/>
      <c r="K38" s="177"/>
      <c r="L38" s="177"/>
      <c r="M38" s="177"/>
      <c r="N38" s="177"/>
      <c r="O38" s="177"/>
      <c r="P38" s="177"/>
      <c r="Q38" s="177"/>
      <c r="R38" s="177"/>
      <c r="S38" s="177"/>
      <c r="T38" s="8"/>
    </row>
    <row r="39" spans="2:20" ht="15" customHeight="1" x14ac:dyDescent="0.25">
      <c r="B39" s="14"/>
      <c r="C39" s="177"/>
      <c r="D39" s="177"/>
      <c r="E39" s="177"/>
      <c r="F39" s="177"/>
      <c r="G39" s="177"/>
      <c r="H39" s="177"/>
      <c r="I39" s="177"/>
      <c r="J39" s="177"/>
      <c r="K39" s="177"/>
      <c r="L39" s="177"/>
      <c r="M39" s="177"/>
      <c r="N39" s="177"/>
      <c r="O39" s="177"/>
      <c r="P39" s="177"/>
      <c r="Q39" s="177"/>
      <c r="R39" s="177"/>
      <c r="S39" s="177"/>
      <c r="T39" s="8"/>
    </row>
    <row r="40" spans="2:20" ht="15" customHeight="1" x14ac:dyDescent="0.25">
      <c r="B40" s="14"/>
      <c r="T40" s="8"/>
    </row>
    <row r="41" spans="2:20" ht="15" customHeight="1" x14ac:dyDescent="0.25">
      <c r="B41" s="14"/>
      <c r="C41" s="23" t="s">
        <v>132</v>
      </c>
      <c r="M41" s="1"/>
      <c r="T41" s="8"/>
    </row>
    <row r="42" spans="2:20" ht="15" customHeight="1" x14ac:dyDescent="0.25">
      <c r="B42" s="14"/>
      <c r="M42" s="1"/>
      <c r="T42" s="8"/>
    </row>
    <row r="43" spans="2:20" ht="15" customHeight="1" x14ac:dyDescent="0.25">
      <c r="B43" s="14"/>
      <c r="C43" s="176" t="s">
        <v>133</v>
      </c>
      <c r="D43" s="176"/>
      <c r="E43" s="176"/>
      <c r="F43" s="176"/>
      <c r="G43" s="176"/>
      <c r="H43" s="176"/>
      <c r="I43" s="176"/>
      <c r="J43" s="176"/>
      <c r="K43" s="176"/>
      <c r="L43" s="176"/>
      <c r="M43" s="176"/>
      <c r="N43" s="176"/>
      <c r="O43" s="176"/>
      <c r="P43" s="176"/>
      <c r="Q43" s="176"/>
      <c r="R43" s="176"/>
      <c r="S43" s="176"/>
      <c r="T43" s="8"/>
    </row>
    <row r="44" spans="2:20" ht="15" customHeight="1" x14ac:dyDescent="0.25">
      <c r="B44" s="14"/>
      <c r="C44" s="176"/>
      <c r="D44" s="176"/>
      <c r="E44" s="176"/>
      <c r="F44" s="176"/>
      <c r="G44" s="176"/>
      <c r="H44" s="176"/>
      <c r="I44" s="176"/>
      <c r="J44" s="176"/>
      <c r="K44" s="176"/>
      <c r="L44" s="176"/>
      <c r="M44" s="176"/>
      <c r="N44" s="176"/>
      <c r="O44" s="176"/>
      <c r="P44" s="176"/>
      <c r="Q44" s="176"/>
      <c r="R44" s="176"/>
      <c r="S44" s="176"/>
      <c r="T44" s="8"/>
    </row>
    <row r="45" spans="2:20" ht="15" customHeight="1" x14ac:dyDescent="0.25">
      <c r="B45" s="14"/>
      <c r="C45" s="176"/>
      <c r="D45" s="176"/>
      <c r="E45" s="176"/>
      <c r="F45" s="176"/>
      <c r="G45" s="176"/>
      <c r="H45" s="176"/>
      <c r="I45" s="176"/>
      <c r="J45" s="176"/>
      <c r="K45" s="176"/>
      <c r="L45" s="176"/>
      <c r="M45" s="176"/>
      <c r="N45" s="176"/>
      <c r="O45" s="176"/>
      <c r="P45" s="176"/>
      <c r="Q45" s="176"/>
      <c r="R45" s="176"/>
      <c r="S45" s="176"/>
      <c r="T45" s="8"/>
    </row>
    <row r="46" spans="2:20" ht="15" customHeight="1" x14ac:dyDescent="0.25">
      <c r="B46" s="14"/>
      <c r="M46" s="1"/>
      <c r="T46" s="8"/>
    </row>
    <row r="47" spans="2:20" ht="15" customHeight="1" x14ac:dyDescent="0.25">
      <c r="B47" s="14"/>
      <c r="C47" s="177" t="s">
        <v>134</v>
      </c>
      <c r="D47" s="177"/>
      <c r="E47" s="177"/>
      <c r="F47" s="177"/>
      <c r="G47" s="177"/>
      <c r="H47" s="177"/>
      <c r="I47" s="177"/>
      <c r="J47" s="177"/>
      <c r="K47" s="177"/>
      <c r="L47" s="177"/>
      <c r="M47" s="177"/>
      <c r="N47" s="177"/>
      <c r="O47" s="177"/>
      <c r="P47" s="177"/>
      <c r="Q47" s="177"/>
      <c r="R47" s="177"/>
      <c r="S47" s="177"/>
      <c r="T47" s="8"/>
    </row>
    <row r="48" spans="2:20" ht="15" customHeight="1" x14ac:dyDescent="0.25">
      <c r="B48" s="14"/>
      <c r="C48" s="177"/>
      <c r="D48" s="177"/>
      <c r="E48" s="177"/>
      <c r="F48" s="177"/>
      <c r="G48" s="177"/>
      <c r="H48" s="177"/>
      <c r="I48" s="177"/>
      <c r="J48" s="177"/>
      <c r="K48" s="177"/>
      <c r="L48" s="177"/>
      <c r="M48" s="177"/>
      <c r="N48" s="177"/>
      <c r="O48" s="177"/>
      <c r="P48" s="177"/>
      <c r="Q48" s="177"/>
      <c r="R48" s="177"/>
      <c r="S48" s="177"/>
      <c r="T48" s="8"/>
    </row>
    <row r="49" spans="2:20" ht="15" customHeight="1" x14ac:dyDescent="0.25">
      <c r="B49" s="14"/>
      <c r="T49" s="8"/>
    </row>
    <row r="50" spans="2:20" ht="15" customHeight="1" x14ac:dyDescent="0.25">
      <c r="B50" s="14"/>
      <c r="C50" s="1" t="s">
        <v>28</v>
      </c>
      <c r="T50" s="8"/>
    </row>
    <row r="51" spans="2:20" ht="15" customHeight="1" x14ac:dyDescent="0.25">
      <c r="B51" s="14"/>
      <c r="T51" s="8"/>
    </row>
    <row r="52" spans="2:20" ht="15" customHeight="1" x14ac:dyDescent="0.25">
      <c r="B52" s="14"/>
      <c r="C52" s="56"/>
      <c r="T52" s="8"/>
    </row>
    <row r="53" spans="2:20" ht="15" customHeight="1" x14ac:dyDescent="0.25">
      <c r="B53" s="14"/>
      <c r="C53" s="57" t="s">
        <v>29</v>
      </c>
      <c r="T53" s="8"/>
    </row>
    <row r="54" spans="2:20" ht="15" customHeight="1" x14ac:dyDescent="0.25">
      <c r="B54" s="14"/>
      <c r="C54" s="56"/>
      <c r="T54" s="8"/>
    </row>
    <row r="55" spans="2:20" ht="15" customHeight="1" x14ac:dyDescent="0.25">
      <c r="B55" s="14"/>
      <c r="C55" s="177" t="s">
        <v>121</v>
      </c>
      <c r="D55" s="177"/>
      <c r="E55" s="177"/>
      <c r="F55" s="177"/>
      <c r="G55" s="177"/>
      <c r="H55" s="177"/>
      <c r="I55" s="177"/>
      <c r="J55" s="177"/>
      <c r="K55" s="177"/>
      <c r="L55" s="177"/>
      <c r="M55" s="177"/>
      <c r="N55" s="177"/>
      <c r="O55" s="177"/>
      <c r="P55" s="177"/>
      <c r="Q55" s="177"/>
      <c r="R55" s="177"/>
      <c r="S55" s="177"/>
      <c r="T55" s="8"/>
    </row>
    <row r="56" spans="2:20" ht="15" customHeight="1" x14ac:dyDescent="0.25">
      <c r="B56" s="14"/>
      <c r="T56" s="8"/>
    </row>
    <row r="57" spans="2:20" ht="15" customHeight="1" x14ac:dyDescent="0.25">
      <c r="B57" s="14"/>
      <c r="C57" s="177" t="s">
        <v>114</v>
      </c>
      <c r="D57" s="177"/>
      <c r="E57" s="177"/>
      <c r="F57" s="177"/>
      <c r="G57" s="177"/>
      <c r="H57" s="177"/>
      <c r="I57" s="177"/>
      <c r="J57" s="177"/>
      <c r="K57" s="177"/>
      <c r="L57" s="177"/>
      <c r="M57" s="177"/>
      <c r="N57" s="177"/>
      <c r="O57" s="177"/>
      <c r="P57" s="177"/>
      <c r="Q57" s="177"/>
      <c r="R57" s="177"/>
      <c r="S57" s="177"/>
      <c r="T57" s="8"/>
    </row>
    <row r="58" spans="2:20" ht="15" customHeight="1" x14ac:dyDescent="0.25">
      <c r="B58" s="14"/>
      <c r="C58" s="177"/>
      <c r="D58" s="177"/>
      <c r="E58" s="177"/>
      <c r="F58" s="177"/>
      <c r="G58" s="177"/>
      <c r="H58" s="177"/>
      <c r="I58" s="177"/>
      <c r="J58" s="177"/>
      <c r="K58" s="177"/>
      <c r="L58" s="177"/>
      <c r="M58" s="177"/>
      <c r="N58" s="177"/>
      <c r="O58" s="177"/>
      <c r="P58" s="177"/>
      <c r="Q58" s="177"/>
      <c r="R58" s="177"/>
      <c r="S58" s="177"/>
      <c r="T58" s="8"/>
    </row>
    <row r="59" spans="2:20" ht="15" customHeight="1" x14ac:dyDescent="0.25">
      <c r="B59" s="14"/>
      <c r="T59" s="8"/>
    </row>
    <row r="60" spans="2:20" ht="15" customHeight="1" x14ac:dyDescent="0.25">
      <c r="B60" s="14"/>
      <c r="C60" s="1" t="s">
        <v>122</v>
      </c>
      <c r="T60" s="8"/>
    </row>
    <row r="61" spans="2:20" ht="15" customHeight="1" x14ac:dyDescent="0.25">
      <c r="B61" s="14"/>
      <c r="T61" s="8"/>
    </row>
    <row r="62" spans="2:20" ht="15" customHeight="1" x14ac:dyDescent="0.25">
      <c r="B62" s="14"/>
      <c r="C62" s="177" t="s">
        <v>123</v>
      </c>
      <c r="D62" s="177"/>
      <c r="E62" s="177"/>
      <c r="F62" s="177"/>
      <c r="G62" s="177"/>
      <c r="H62" s="177"/>
      <c r="I62" s="177"/>
      <c r="J62" s="177"/>
      <c r="K62" s="177"/>
      <c r="L62" s="177"/>
      <c r="M62" s="177"/>
      <c r="N62" s="177"/>
      <c r="O62" s="177"/>
      <c r="P62" s="177"/>
      <c r="Q62" s="177"/>
      <c r="R62" s="177"/>
      <c r="S62" s="177"/>
      <c r="T62" s="8"/>
    </row>
    <row r="63" spans="2:20" ht="15" customHeight="1" x14ac:dyDescent="0.25">
      <c r="B63" s="14"/>
      <c r="C63" s="177"/>
      <c r="D63" s="177"/>
      <c r="E63" s="177"/>
      <c r="F63" s="177"/>
      <c r="G63" s="177"/>
      <c r="H63" s="177"/>
      <c r="I63" s="177"/>
      <c r="J63" s="177"/>
      <c r="K63" s="177"/>
      <c r="L63" s="177"/>
      <c r="M63" s="177"/>
      <c r="N63" s="177"/>
      <c r="O63" s="177"/>
      <c r="P63" s="177"/>
      <c r="Q63" s="177"/>
      <c r="R63" s="177"/>
      <c r="S63" s="177"/>
      <c r="T63" s="8"/>
    </row>
    <row r="64" spans="2:20" ht="15" customHeight="1" x14ac:dyDescent="0.25">
      <c r="B64" s="14"/>
      <c r="T64" s="8"/>
    </row>
    <row r="65" spans="2:20" ht="15" customHeight="1" x14ac:dyDescent="0.25">
      <c r="B65" s="14"/>
      <c r="C65" s="177" t="s">
        <v>116</v>
      </c>
      <c r="D65" s="177"/>
      <c r="E65" s="177"/>
      <c r="F65" s="177"/>
      <c r="G65" s="177"/>
      <c r="H65" s="177"/>
      <c r="I65" s="177"/>
      <c r="J65" s="177"/>
      <c r="K65" s="177"/>
      <c r="L65" s="177"/>
      <c r="M65" s="177"/>
      <c r="N65" s="177"/>
      <c r="O65" s="177"/>
      <c r="P65" s="177"/>
      <c r="Q65" s="177"/>
      <c r="R65" s="177"/>
      <c r="S65" s="177"/>
      <c r="T65" s="8"/>
    </row>
    <row r="66" spans="2:20" ht="15" customHeight="1" x14ac:dyDescent="0.25">
      <c r="B66" s="14"/>
      <c r="C66" s="177"/>
      <c r="D66" s="177"/>
      <c r="E66" s="177"/>
      <c r="F66" s="177"/>
      <c r="G66" s="177"/>
      <c r="H66" s="177"/>
      <c r="I66" s="177"/>
      <c r="J66" s="177"/>
      <c r="K66" s="177"/>
      <c r="L66" s="177"/>
      <c r="M66" s="177"/>
      <c r="N66" s="177"/>
      <c r="O66" s="177"/>
      <c r="P66" s="177"/>
      <c r="Q66" s="177"/>
      <c r="R66" s="177"/>
      <c r="S66" s="177"/>
      <c r="T66" s="8"/>
    </row>
    <row r="67" spans="2:20" ht="15" customHeight="1" x14ac:dyDescent="0.25">
      <c r="B67" s="14"/>
      <c r="C67" s="99"/>
      <c r="D67" s="99"/>
      <c r="E67" s="99"/>
      <c r="F67" s="99"/>
      <c r="G67" s="99"/>
      <c r="H67" s="99"/>
      <c r="I67" s="99"/>
      <c r="J67" s="99"/>
      <c r="K67" s="99"/>
      <c r="L67" s="99"/>
      <c r="M67" s="99"/>
      <c r="N67" s="99"/>
      <c r="O67" s="99"/>
      <c r="P67" s="99"/>
      <c r="Q67" s="99"/>
      <c r="R67" s="99"/>
      <c r="S67" s="99"/>
      <c r="T67" s="8"/>
    </row>
    <row r="68" spans="2:20" ht="15" customHeight="1" x14ac:dyDescent="0.25">
      <c r="B68" s="14"/>
      <c r="C68" s="56"/>
      <c r="T68" s="8"/>
    </row>
    <row r="69" spans="2:20" ht="15" customHeight="1" x14ac:dyDescent="0.25">
      <c r="B69" s="14"/>
      <c r="C69" s="57" t="s">
        <v>124</v>
      </c>
      <c r="T69" s="8"/>
    </row>
    <row r="70" spans="2:20" ht="15.75" customHeight="1" x14ac:dyDescent="0.25">
      <c r="B70" s="14"/>
      <c r="C70" s="56"/>
      <c r="T70" s="8"/>
    </row>
    <row r="71" spans="2:20" ht="15" customHeight="1" x14ac:dyDescent="0.25">
      <c r="B71" s="14"/>
      <c r="C71" s="1" t="s">
        <v>93</v>
      </c>
      <c r="T71" s="8"/>
    </row>
    <row r="72" spans="2:20" ht="15" customHeight="1" x14ac:dyDescent="0.25">
      <c r="B72" s="14"/>
      <c r="T72" s="8"/>
    </row>
    <row r="73" spans="2:20" ht="15" customHeight="1" x14ac:dyDescent="0.25">
      <c r="B73" s="14"/>
      <c r="C73" s="1" t="s">
        <v>94</v>
      </c>
      <c r="T73" s="8"/>
    </row>
    <row r="74" spans="2:20" ht="15" customHeight="1" x14ac:dyDescent="0.25">
      <c r="B74" s="14"/>
      <c r="T74" s="8"/>
    </row>
    <row r="75" spans="2:20" ht="15" customHeight="1" x14ac:dyDescent="0.25">
      <c r="B75" s="14"/>
      <c r="C75" s="1" t="s">
        <v>135</v>
      </c>
      <c r="T75" s="8"/>
    </row>
    <row r="76" spans="2:20" ht="15" customHeight="1" x14ac:dyDescent="0.25">
      <c r="B76" s="14"/>
      <c r="T76" s="8"/>
    </row>
    <row r="77" spans="2:20" ht="15" customHeight="1" x14ac:dyDescent="0.2">
      <c r="B77" s="14"/>
      <c r="C77" s="73" t="s">
        <v>13</v>
      </c>
      <c r="D77" s="1" t="s">
        <v>95</v>
      </c>
      <c r="T77" s="8"/>
    </row>
    <row r="78" spans="2:20" ht="15" customHeight="1" x14ac:dyDescent="0.2">
      <c r="B78" s="14"/>
      <c r="C78" s="73" t="s">
        <v>13</v>
      </c>
      <c r="D78" s="1" t="s">
        <v>96</v>
      </c>
      <c r="T78" s="8"/>
    </row>
    <row r="79" spans="2:20" ht="15" customHeight="1" x14ac:dyDescent="0.2">
      <c r="B79" s="14"/>
      <c r="C79" s="73" t="s">
        <v>13</v>
      </c>
      <c r="D79" s="1" t="s">
        <v>136</v>
      </c>
      <c r="T79" s="8"/>
    </row>
    <row r="80" spans="2:20" ht="15" customHeight="1" x14ac:dyDescent="0.2">
      <c r="B80" s="14"/>
      <c r="C80" s="73" t="s">
        <v>13</v>
      </c>
      <c r="D80" s="1" t="s">
        <v>137</v>
      </c>
      <c r="T80" s="8"/>
    </row>
    <row r="81" spans="2:20" ht="15" customHeight="1" x14ac:dyDescent="0.25">
      <c r="B81" s="14"/>
      <c r="C81" s="56"/>
      <c r="T81" s="8"/>
    </row>
    <row r="82" spans="2:20" ht="15" customHeight="1" x14ac:dyDescent="0.25">
      <c r="B82" s="14"/>
      <c r="C82" s="1" t="s">
        <v>200</v>
      </c>
      <c r="T82" s="8"/>
    </row>
    <row r="83" spans="2:20" ht="15" customHeight="1" x14ac:dyDescent="0.25">
      <c r="B83" s="14"/>
      <c r="T83" s="8"/>
    </row>
    <row r="84" spans="2:20" ht="15" customHeight="1" x14ac:dyDescent="0.2">
      <c r="B84" s="14"/>
      <c r="C84" s="73" t="s">
        <v>13</v>
      </c>
      <c r="D84" s="1" t="s">
        <v>138</v>
      </c>
      <c r="T84" s="8"/>
    </row>
    <row r="85" spans="2:20" ht="15" customHeight="1" x14ac:dyDescent="0.2">
      <c r="B85" s="14"/>
      <c r="C85" s="73" t="s">
        <v>13</v>
      </c>
      <c r="D85" s="1" t="s">
        <v>139</v>
      </c>
      <c r="T85" s="8"/>
    </row>
    <row r="86" spans="2:20" ht="15" customHeight="1" x14ac:dyDescent="0.2">
      <c r="B86" s="14"/>
      <c r="C86" s="73" t="s">
        <v>13</v>
      </c>
      <c r="D86" s="1" t="s">
        <v>140</v>
      </c>
      <c r="T86" s="8"/>
    </row>
    <row r="87" spans="2:20" ht="15" customHeight="1" x14ac:dyDescent="0.25">
      <c r="B87" s="14"/>
      <c r="T87" s="8"/>
    </row>
    <row r="88" spans="2:20" ht="15" customHeight="1" x14ac:dyDescent="0.25">
      <c r="B88" s="14"/>
      <c r="C88" s="177" t="s">
        <v>97</v>
      </c>
      <c r="D88" s="184"/>
      <c r="E88" s="184"/>
      <c r="F88" s="184"/>
      <c r="G88" s="184"/>
      <c r="H88" s="184"/>
      <c r="I88" s="184"/>
      <c r="J88" s="184"/>
      <c r="K88" s="184"/>
      <c r="L88" s="184"/>
      <c r="M88" s="184"/>
      <c r="N88" s="184"/>
      <c r="O88" s="184"/>
      <c r="P88" s="184"/>
      <c r="Q88" s="184"/>
      <c r="R88" s="184"/>
      <c r="S88" s="184"/>
      <c r="T88" s="8"/>
    </row>
    <row r="89" spans="2:20" ht="15" customHeight="1" x14ac:dyDescent="0.25">
      <c r="B89" s="14"/>
      <c r="C89" s="184"/>
      <c r="D89" s="184"/>
      <c r="E89" s="184"/>
      <c r="F89" s="184"/>
      <c r="G89" s="184"/>
      <c r="H89" s="184"/>
      <c r="I89" s="184"/>
      <c r="J89" s="184"/>
      <c r="K89" s="184"/>
      <c r="L89" s="184"/>
      <c r="M89" s="184"/>
      <c r="N89" s="184"/>
      <c r="O89" s="184"/>
      <c r="P89" s="184"/>
      <c r="Q89" s="184"/>
      <c r="R89" s="184"/>
      <c r="S89" s="184"/>
      <c r="T89" s="8"/>
    </row>
    <row r="90" spans="2:20" ht="15" customHeight="1" x14ac:dyDescent="0.2">
      <c r="B90" s="14"/>
      <c r="C90" s="73"/>
      <c r="T90" s="8"/>
    </row>
    <row r="91" spans="2:20" ht="15" customHeight="1" thickBot="1" x14ac:dyDescent="0.3">
      <c r="B91" s="16"/>
      <c r="C91" s="9"/>
      <c r="D91" s="9"/>
      <c r="E91" s="9"/>
      <c r="F91" s="9"/>
      <c r="G91" s="9"/>
      <c r="H91" s="9"/>
      <c r="I91" s="9"/>
      <c r="J91" s="9"/>
      <c r="K91" s="9"/>
      <c r="L91" s="9"/>
      <c r="M91" s="9"/>
      <c r="N91" s="9"/>
      <c r="O91" s="9"/>
      <c r="P91" s="9"/>
      <c r="Q91" s="9"/>
      <c r="R91" s="9"/>
      <c r="S91" s="9"/>
      <c r="T91" s="10"/>
    </row>
    <row r="92" spans="2:20" x14ac:dyDescent="0.25"/>
    <row r="93" spans="2:20" ht="15" x14ac:dyDescent="0.25">
      <c r="C93" s="24"/>
    </row>
    <row r="94" spans="2:20" x14ac:dyDescent="0.25"/>
    <row r="95" spans="2:20" x14ac:dyDescent="0.25"/>
    <row r="96" spans="2:20" x14ac:dyDescent="0.25"/>
    <row r="97" spans="11:13" x14ac:dyDescent="0.25"/>
    <row r="98" spans="11:13" x14ac:dyDescent="0.25"/>
    <row r="99" spans="11:13" ht="18" x14ac:dyDescent="0.25">
      <c r="K99" s="178" t="s">
        <v>31</v>
      </c>
      <c r="L99" s="178"/>
    </row>
    <row r="100" spans="11:13" x14ac:dyDescent="0.25"/>
    <row r="101" spans="11:13" hidden="1" x14ac:dyDescent="0.25">
      <c r="M101" s="1"/>
    </row>
    <row r="102" spans="11:13" ht="19.5" hidden="1" customHeight="1" x14ac:dyDescent="0.25">
      <c r="M102" s="1"/>
    </row>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5"/>
  <sheetViews>
    <sheetView showGridLines="0" showZeros="0" topLeftCell="E40" zoomScale="110" zoomScaleNormal="110" workbookViewId="0">
      <selection activeCell="I45" sqref="I45"/>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4</v>
      </c>
    </row>
    <row r="2" spans="2:15" ht="90.75" customHeight="1" x14ac:dyDescent="0.25">
      <c r="B2" s="11"/>
      <c r="C2" s="12"/>
      <c r="D2" s="6"/>
      <c r="E2" s="6"/>
      <c r="F2" s="6"/>
      <c r="G2" s="6"/>
      <c r="H2" s="6"/>
      <c r="I2" s="6"/>
      <c r="J2" s="7"/>
    </row>
    <row r="3" spans="2:15" ht="27" x14ac:dyDescent="0.25">
      <c r="B3" s="14"/>
      <c r="C3" s="179" t="s">
        <v>34</v>
      </c>
      <c r="D3" s="180"/>
      <c r="E3" s="180"/>
      <c r="F3" s="180"/>
      <c r="G3" s="180"/>
      <c r="H3" s="180"/>
      <c r="I3" s="180"/>
      <c r="J3" s="15"/>
      <c r="K3" s="4"/>
      <c r="L3" s="4"/>
      <c r="M3" s="4"/>
      <c r="N3" s="4"/>
    </row>
    <row r="4" spans="2:15" ht="6" customHeight="1" thickBot="1" x14ac:dyDescent="0.3">
      <c r="B4" s="14"/>
      <c r="C4" s="2"/>
      <c r="J4" s="8"/>
    </row>
    <row r="5" spans="2:15" ht="27.75" customHeight="1" x14ac:dyDescent="0.25">
      <c r="B5" s="14"/>
      <c r="C5" s="206" t="s">
        <v>5</v>
      </c>
      <c r="D5" s="207"/>
      <c r="E5" s="207"/>
      <c r="F5" s="207"/>
      <c r="G5" s="206" t="s">
        <v>23</v>
      </c>
      <c r="H5" s="210"/>
      <c r="I5" s="211"/>
      <c r="J5" s="8"/>
    </row>
    <row r="6" spans="2:15" ht="28.5" customHeight="1" thickBot="1" x14ac:dyDescent="0.3">
      <c r="B6" s="14"/>
      <c r="C6" s="208"/>
      <c r="D6" s="209"/>
      <c r="E6" s="209"/>
      <c r="F6" s="209"/>
      <c r="G6" s="224">
        <f>IF(SUM(H10:H50)=0,"",AVERAGE(H10:H50))</f>
        <v>70.882352941176464</v>
      </c>
      <c r="H6" s="225"/>
      <c r="I6" s="226"/>
      <c r="J6" s="8"/>
    </row>
    <row r="7" spans="2:15" ht="9.75" customHeight="1" thickBot="1" x14ac:dyDescent="0.3">
      <c r="B7" s="14"/>
      <c r="C7" s="2"/>
      <c r="J7" s="8"/>
    </row>
    <row r="8" spans="2:15" ht="26.1" customHeight="1" x14ac:dyDescent="0.25">
      <c r="B8" s="14"/>
      <c r="C8" s="202" t="s">
        <v>107</v>
      </c>
      <c r="D8" s="189" t="s">
        <v>22</v>
      </c>
      <c r="E8" s="204" t="s">
        <v>25</v>
      </c>
      <c r="F8" s="189" t="s">
        <v>22</v>
      </c>
      <c r="G8" s="189" t="s">
        <v>3</v>
      </c>
      <c r="H8" s="189" t="s">
        <v>9</v>
      </c>
      <c r="I8" s="191" t="s">
        <v>10</v>
      </c>
      <c r="J8" s="8"/>
      <c r="K8" s="5"/>
    </row>
    <row r="9" spans="2:15" ht="42.95" customHeight="1" thickBot="1" x14ac:dyDescent="0.3">
      <c r="B9" s="14"/>
      <c r="C9" s="203"/>
      <c r="D9" s="190"/>
      <c r="E9" s="205"/>
      <c r="F9" s="190"/>
      <c r="G9" s="190"/>
      <c r="H9" s="190"/>
      <c r="I9" s="192"/>
      <c r="J9" s="8"/>
      <c r="K9" s="5"/>
    </row>
    <row r="10" spans="2:15" ht="105" customHeight="1" thickBot="1" x14ac:dyDescent="0.3">
      <c r="B10" s="14"/>
      <c r="C10" s="193" t="s">
        <v>35</v>
      </c>
      <c r="D10" s="227">
        <f>IF(SUM(H10:H19)=0,"",AVERAGE(H10:H19))</f>
        <v>84</v>
      </c>
      <c r="E10" s="185" t="s">
        <v>36</v>
      </c>
      <c r="F10" s="187">
        <f>IF(SUM(H10:H14)=0,"",AVERAGE(H10:H14))</f>
        <v>80</v>
      </c>
      <c r="G10" s="84" t="s">
        <v>39</v>
      </c>
      <c r="H10" s="65">
        <v>50</v>
      </c>
      <c r="I10" s="119" t="s">
        <v>236</v>
      </c>
      <c r="J10" s="8"/>
      <c r="K10" s="5"/>
      <c r="L10" s="58" t="s">
        <v>31</v>
      </c>
      <c r="O10" s="23"/>
    </row>
    <row r="11" spans="2:15" ht="90" customHeight="1" thickBot="1" x14ac:dyDescent="0.3">
      <c r="B11" s="14"/>
      <c r="C11" s="194"/>
      <c r="D11" s="220"/>
      <c r="E11" s="186"/>
      <c r="F11" s="188"/>
      <c r="G11" s="85" t="s">
        <v>40</v>
      </c>
      <c r="H11" s="66">
        <v>50</v>
      </c>
      <c r="I11" s="119" t="s">
        <v>235</v>
      </c>
      <c r="J11" s="8"/>
      <c r="K11" s="5"/>
      <c r="O11" s="23"/>
    </row>
    <row r="12" spans="2:15" ht="66" customHeight="1" thickBot="1" x14ac:dyDescent="0.3">
      <c r="B12" s="14"/>
      <c r="C12" s="194"/>
      <c r="D12" s="220"/>
      <c r="E12" s="186"/>
      <c r="F12" s="188"/>
      <c r="G12" s="85" t="s">
        <v>41</v>
      </c>
      <c r="H12" s="66">
        <v>100</v>
      </c>
      <c r="I12" s="119" t="s">
        <v>202</v>
      </c>
      <c r="J12" s="8"/>
      <c r="K12" s="5"/>
      <c r="L12" s="59" t="s">
        <v>32</v>
      </c>
      <c r="O12" s="23"/>
    </row>
    <row r="13" spans="2:15" ht="62.25" customHeight="1" thickBot="1" x14ac:dyDescent="0.3">
      <c r="B13" s="14"/>
      <c r="C13" s="194"/>
      <c r="D13" s="220"/>
      <c r="E13" s="186"/>
      <c r="F13" s="188"/>
      <c r="G13" s="85" t="s">
        <v>42</v>
      </c>
      <c r="H13" s="66">
        <v>100</v>
      </c>
      <c r="I13" s="119">
        <v>0</v>
      </c>
      <c r="J13" s="8"/>
      <c r="K13" s="5"/>
      <c r="O13" s="23"/>
    </row>
    <row r="14" spans="2:15" ht="48.95" customHeight="1" thickBot="1" x14ac:dyDescent="0.3">
      <c r="B14" s="14"/>
      <c r="C14" s="194"/>
      <c r="D14" s="220"/>
      <c r="E14" s="186"/>
      <c r="F14" s="188"/>
      <c r="G14" s="85" t="s">
        <v>43</v>
      </c>
      <c r="H14" s="66">
        <v>100</v>
      </c>
      <c r="I14" s="119" t="s">
        <v>203</v>
      </c>
      <c r="J14" s="8"/>
      <c r="K14" s="5"/>
      <c r="O14" s="23"/>
    </row>
    <row r="15" spans="2:15" ht="48.95" customHeight="1" thickBot="1" x14ac:dyDescent="0.3">
      <c r="B15" s="14"/>
      <c r="C15" s="194"/>
      <c r="D15" s="220"/>
      <c r="E15" s="196" t="s">
        <v>37</v>
      </c>
      <c r="F15" s="199">
        <f>IF(SUM(H15:H18)=0,"",AVERAGE(H15:H18))</f>
        <v>100</v>
      </c>
      <c r="G15" s="86" t="s">
        <v>44</v>
      </c>
      <c r="H15" s="67">
        <v>100</v>
      </c>
      <c r="I15" s="119" t="s">
        <v>204</v>
      </c>
      <c r="J15" s="8"/>
      <c r="O15" s="23"/>
    </row>
    <row r="16" spans="2:15" ht="54" customHeight="1" thickBot="1" x14ac:dyDescent="0.3">
      <c r="B16" s="14"/>
      <c r="C16" s="194"/>
      <c r="D16" s="220"/>
      <c r="E16" s="197"/>
      <c r="F16" s="200"/>
      <c r="G16" s="85" t="s">
        <v>45</v>
      </c>
      <c r="H16" s="66">
        <v>100</v>
      </c>
      <c r="I16" s="119" t="s">
        <v>221</v>
      </c>
      <c r="J16" s="8"/>
      <c r="O16" s="23"/>
    </row>
    <row r="17" spans="2:15" ht="36" customHeight="1" thickBot="1" x14ac:dyDescent="0.3">
      <c r="B17" s="14"/>
      <c r="C17" s="194"/>
      <c r="D17" s="220"/>
      <c r="E17" s="197"/>
      <c r="F17" s="200"/>
      <c r="G17" s="85" t="s">
        <v>46</v>
      </c>
      <c r="H17" s="66">
        <v>100</v>
      </c>
      <c r="I17" s="119"/>
      <c r="J17" s="8"/>
      <c r="O17" s="23"/>
    </row>
    <row r="18" spans="2:15" ht="34.5" customHeight="1" thickBot="1" x14ac:dyDescent="0.3">
      <c r="B18" s="14"/>
      <c r="C18" s="194"/>
      <c r="D18" s="220"/>
      <c r="E18" s="198"/>
      <c r="F18" s="201"/>
      <c r="G18" s="89" t="s">
        <v>47</v>
      </c>
      <c r="H18" s="70">
        <v>100</v>
      </c>
      <c r="I18" s="119"/>
      <c r="J18" s="8"/>
      <c r="O18" s="23"/>
    </row>
    <row r="19" spans="2:15" ht="51.75" customHeight="1" thickBot="1" x14ac:dyDescent="0.3">
      <c r="B19" s="14"/>
      <c r="C19" s="195"/>
      <c r="D19" s="221"/>
      <c r="E19" s="115" t="s">
        <v>38</v>
      </c>
      <c r="F19" s="116">
        <f>IF(SUM(H19)=0,"",AVERAGE(H19))</f>
        <v>40</v>
      </c>
      <c r="G19" s="91" t="s">
        <v>48</v>
      </c>
      <c r="H19" s="117">
        <v>40</v>
      </c>
      <c r="I19" s="119" t="s">
        <v>240</v>
      </c>
      <c r="J19" s="8"/>
      <c r="O19" s="23"/>
    </row>
    <row r="20" spans="2:15" ht="38.25" customHeight="1" thickBot="1" x14ac:dyDescent="0.3">
      <c r="B20" s="14"/>
      <c r="C20" s="217" t="s">
        <v>49</v>
      </c>
      <c r="D20" s="220">
        <f>IF(SUM(H20:H33)=0,"",AVERAGE(H20:H33))</f>
        <v>79.090909090909093</v>
      </c>
      <c r="E20" s="222" t="s">
        <v>50</v>
      </c>
      <c r="F20" s="213">
        <f>IF(SUM(H20:H33)=0,"",AVERAGE(H20:H33))</f>
        <v>79.090909090909093</v>
      </c>
      <c r="G20" s="87" t="s">
        <v>51</v>
      </c>
      <c r="H20" s="69">
        <v>100</v>
      </c>
      <c r="I20" s="119"/>
      <c r="J20" s="8"/>
      <c r="O20" s="23"/>
    </row>
    <row r="21" spans="2:15" ht="34.5" customHeight="1" thickBot="1" x14ac:dyDescent="0.3">
      <c r="B21" s="14"/>
      <c r="C21" s="218"/>
      <c r="D21" s="220"/>
      <c r="E21" s="186"/>
      <c r="F21" s="200"/>
      <c r="G21" s="85" t="s">
        <v>52</v>
      </c>
      <c r="H21" s="66">
        <v>100</v>
      </c>
      <c r="I21" s="119"/>
      <c r="J21" s="8"/>
      <c r="O21" s="23"/>
    </row>
    <row r="22" spans="2:15" ht="33" customHeight="1" thickBot="1" x14ac:dyDescent="0.3">
      <c r="B22" s="14"/>
      <c r="C22" s="218"/>
      <c r="D22" s="220"/>
      <c r="E22" s="186"/>
      <c r="F22" s="200"/>
      <c r="G22" s="85" t="s">
        <v>53</v>
      </c>
      <c r="H22" s="66">
        <v>10</v>
      </c>
      <c r="I22" s="119" t="s">
        <v>222</v>
      </c>
      <c r="J22" s="8"/>
      <c r="O22" s="23"/>
    </row>
    <row r="23" spans="2:15" ht="38.25" customHeight="1" thickBot="1" x14ac:dyDescent="0.3">
      <c r="B23" s="14"/>
      <c r="C23" s="218"/>
      <c r="D23" s="220"/>
      <c r="E23" s="186"/>
      <c r="F23" s="200"/>
      <c r="G23" s="85" t="s">
        <v>54</v>
      </c>
      <c r="H23" s="66">
        <v>10</v>
      </c>
      <c r="I23" s="119" t="s">
        <v>222</v>
      </c>
      <c r="J23" s="8"/>
      <c r="O23" s="23"/>
    </row>
    <row r="24" spans="2:15" ht="39.75" customHeight="1" thickBot="1" x14ac:dyDescent="0.3">
      <c r="B24" s="14"/>
      <c r="C24" s="218"/>
      <c r="D24" s="220"/>
      <c r="E24" s="186"/>
      <c r="F24" s="200"/>
      <c r="G24" s="112" t="s">
        <v>55</v>
      </c>
      <c r="H24" s="107">
        <v>100</v>
      </c>
      <c r="I24" s="119"/>
      <c r="J24" s="8"/>
      <c r="O24" s="23"/>
    </row>
    <row r="25" spans="2:15" ht="48.95" customHeight="1" thickBot="1" x14ac:dyDescent="0.3">
      <c r="B25" s="14"/>
      <c r="C25" s="218"/>
      <c r="D25" s="220"/>
      <c r="E25" s="186"/>
      <c r="F25" s="200"/>
      <c r="G25" s="108" t="s">
        <v>56</v>
      </c>
      <c r="H25" s="109">
        <v>100</v>
      </c>
      <c r="I25" s="119" t="s">
        <v>223</v>
      </c>
      <c r="J25" s="8"/>
      <c r="O25" s="23"/>
    </row>
    <row r="26" spans="2:15" ht="40.5" customHeight="1" thickBot="1" x14ac:dyDescent="0.3">
      <c r="B26" s="14"/>
      <c r="C26" s="218"/>
      <c r="D26" s="220"/>
      <c r="E26" s="186"/>
      <c r="F26" s="200"/>
      <c r="G26" s="108" t="s">
        <v>57</v>
      </c>
      <c r="H26" s="109"/>
      <c r="I26" s="119" t="s">
        <v>221</v>
      </c>
      <c r="J26" s="8"/>
      <c r="O26" s="23"/>
    </row>
    <row r="27" spans="2:15" ht="39.75" customHeight="1" thickBot="1" x14ac:dyDescent="0.3">
      <c r="B27" s="14"/>
      <c r="C27" s="218"/>
      <c r="D27" s="220"/>
      <c r="E27" s="186"/>
      <c r="F27" s="200"/>
      <c r="G27" s="108" t="s">
        <v>58</v>
      </c>
      <c r="H27" s="109">
        <v>100</v>
      </c>
      <c r="I27" s="119"/>
      <c r="J27" s="8"/>
      <c r="O27" s="23"/>
    </row>
    <row r="28" spans="2:15" ht="56.25" customHeight="1" thickBot="1" x14ac:dyDescent="0.3">
      <c r="B28" s="14"/>
      <c r="C28" s="218"/>
      <c r="D28" s="220"/>
      <c r="E28" s="186"/>
      <c r="F28" s="200"/>
      <c r="G28" s="113" t="s">
        <v>59</v>
      </c>
      <c r="H28" s="114"/>
      <c r="I28" s="119" t="s">
        <v>224</v>
      </c>
      <c r="J28" s="8"/>
      <c r="O28" s="23"/>
    </row>
    <row r="29" spans="2:15" ht="42" customHeight="1" thickBot="1" x14ac:dyDescent="0.3">
      <c r="B29" s="14"/>
      <c r="C29" s="218"/>
      <c r="D29" s="220"/>
      <c r="E29" s="186"/>
      <c r="F29" s="200"/>
      <c r="G29" s="87" t="s">
        <v>60</v>
      </c>
      <c r="H29" s="69">
        <v>100</v>
      </c>
      <c r="I29" s="119" t="s">
        <v>225</v>
      </c>
      <c r="J29" s="8"/>
      <c r="O29" s="23"/>
    </row>
    <row r="30" spans="2:15" ht="27" customHeight="1" thickBot="1" x14ac:dyDescent="0.3">
      <c r="B30" s="14"/>
      <c r="C30" s="218"/>
      <c r="D30" s="220"/>
      <c r="E30" s="186"/>
      <c r="F30" s="200"/>
      <c r="G30" s="85" t="s">
        <v>61</v>
      </c>
      <c r="H30" s="66">
        <v>100</v>
      </c>
      <c r="I30" s="119" t="s">
        <v>226</v>
      </c>
      <c r="J30" s="8"/>
      <c r="O30" s="23"/>
    </row>
    <row r="31" spans="2:15" ht="48.95" customHeight="1" thickBot="1" x14ac:dyDescent="0.3">
      <c r="B31" s="14"/>
      <c r="C31" s="218"/>
      <c r="D31" s="220"/>
      <c r="E31" s="186"/>
      <c r="F31" s="200"/>
      <c r="G31" s="85" t="s">
        <v>62</v>
      </c>
      <c r="H31" s="66">
        <v>100</v>
      </c>
      <c r="I31" s="119" t="s">
        <v>227</v>
      </c>
      <c r="J31" s="8"/>
      <c r="O31" s="23"/>
    </row>
    <row r="32" spans="2:15" ht="39" customHeight="1" thickBot="1" x14ac:dyDescent="0.3">
      <c r="B32" s="14"/>
      <c r="C32" s="218"/>
      <c r="D32" s="220"/>
      <c r="E32" s="186"/>
      <c r="F32" s="200"/>
      <c r="G32" s="85" t="s">
        <v>63</v>
      </c>
      <c r="H32" s="66"/>
      <c r="I32" s="119" t="s">
        <v>221</v>
      </c>
      <c r="J32" s="8"/>
      <c r="K32" s="23"/>
      <c r="L32" s="23"/>
      <c r="O32" s="23"/>
    </row>
    <row r="33" spans="2:15" ht="66" customHeight="1" thickBot="1" x14ac:dyDescent="0.3">
      <c r="B33" s="14"/>
      <c r="C33" s="219"/>
      <c r="D33" s="221"/>
      <c r="E33" s="223"/>
      <c r="F33" s="200"/>
      <c r="G33" s="88" t="s">
        <v>64</v>
      </c>
      <c r="H33" s="68">
        <v>50</v>
      </c>
      <c r="I33" s="119" t="s">
        <v>228</v>
      </c>
      <c r="J33" s="8"/>
      <c r="K33" s="23"/>
      <c r="L33" s="23"/>
      <c r="O33" s="23"/>
    </row>
    <row r="34" spans="2:15" ht="48.95" customHeight="1" thickBot="1" x14ac:dyDescent="0.3">
      <c r="B34" s="14"/>
      <c r="C34" s="193" t="s">
        <v>79</v>
      </c>
      <c r="D34" s="234">
        <f>IF(SUM(H34:H43)=0,"",AVERAGE(H34:H43))</f>
        <v>75.714285714285708</v>
      </c>
      <c r="E34" s="232" t="s">
        <v>67</v>
      </c>
      <c r="F34" s="212">
        <f>IF(SUM(H34:H35)=0,"",AVERAGE(H34:H35))</f>
        <v>65</v>
      </c>
      <c r="G34" s="84" t="s">
        <v>65</v>
      </c>
      <c r="H34" s="71">
        <v>30</v>
      </c>
      <c r="I34" s="119" t="s">
        <v>229</v>
      </c>
      <c r="J34" s="8"/>
      <c r="O34" s="23"/>
    </row>
    <row r="35" spans="2:15" ht="48.95" customHeight="1" thickBot="1" x14ac:dyDescent="0.3">
      <c r="B35" s="14"/>
      <c r="C35" s="194"/>
      <c r="D35" s="235"/>
      <c r="E35" s="198"/>
      <c r="F35" s="201"/>
      <c r="G35" s="89" t="s">
        <v>66</v>
      </c>
      <c r="H35" s="69">
        <v>100</v>
      </c>
      <c r="I35" s="119"/>
      <c r="J35" s="8"/>
      <c r="O35" s="23"/>
    </row>
    <row r="36" spans="2:15" ht="31.5" customHeight="1" thickBot="1" x14ac:dyDescent="0.3">
      <c r="B36" s="14"/>
      <c r="C36" s="194"/>
      <c r="D36" s="235"/>
      <c r="E36" s="222" t="s">
        <v>71</v>
      </c>
      <c r="F36" s="199" t="str">
        <f>IF(SUM(H36:H38)=0,"",AVERAGE(H36:H38))</f>
        <v/>
      </c>
      <c r="G36" s="106" t="s">
        <v>68</v>
      </c>
      <c r="H36" s="107"/>
      <c r="I36" s="119" t="s">
        <v>221</v>
      </c>
      <c r="J36" s="8"/>
      <c r="O36" s="23"/>
    </row>
    <row r="37" spans="2:15" ht="48.95" customHeight="1" thickBot="1" x14ac:dyDescent="0.3">
      <c r="B37" s="14"/>
      <c r="C37" s="194"/>
      <c r="D37" s="235"/>
      <c r="E37" s="238"/>
      <c r="F37" s="215"/>
      <c r="G37" s="108" t="s">
        <v>69</v>
      </c>
      <c r="H37" s="109"/>
      <c r="I37" s="119" t="s">
        <v>221</v>
      </c>
      <c r="J37" s="8"/>
      <c r="O37" s="23"/>
    </row>
    <row r="38" spans="2:15" ht="30.75" customHeight="1" thickBot="1" x14ac:dyDescent="0.3">
      <c r="B38" s="16"/>
      <c r="C38" s="194"/>
      <c r="D38" s="235"/>
      <c r="E38" s="238"/>
      <c r="F38" s="216"/>
      <c r="G38" s="110" t="s">
        <v>70</v>
      </c>
      <c r="H38" s="111"/>
      <c r="I38" s="119" t="s">
        <v>221</v>
      </c>
      <c r="J38" s="10"/>
      <c r="O38" s="23"/>
    </row>
    <row r="39" spans="2:15" ht="48.95" customHeight="1" thickBot="1" x14ac:dyDescent="0.3">
      <c r="B39" s="14"/>
      <c r="C39" s="194"/>
      <c r="D39" s="235"/>
      <c r="E39" s="186" t="s">
        <v>74</v>
      </c>
      <c r="F39" s="199">
        <f>IF(SUM(H39:H40)=0,"",AVERAGE(H39:H40))</f>
        <v>80</v>
      </c>
      <c r="G39" s="86" t="s">
        <v>72</v>
      </c>
      <c r="H39" s="67">
        <v>80</v>
      </c>
      <c r="I39" s="119" t="s">
        <v>230</v>
      </c>
      <c r="J39" s="8"/>
      <c r="O39" s="23"/>
    </row>
    <row r="40" spans="2:15" ht="48.95" customHeight="1" thickBot="1" x14ac:dyDescent="0.3">
      <c r="B40" s="14"/>
      <c r="C40" s="194"/>
      <c r="D40" s="235"/>
      <c r="E40" s="238"/>
      <c r="F40" s="201"/>
      <c r="G40" s="90" t="s">
        <v>73</v>
      </c>
      <c r="H40" s="70">
        <v>80</v>
      </c>
      <c r="I40" s="119" t="s">
        <v>231</v>
      </c>
      <c r="J40" s="8"/>
      <c r="O40" s="23"/>
    </row>
    <row r="41" spans="2:15" ht="25.5" customHeight="1" thickBot="1" x14ac:dyDescent="0.3">
      <c r="B41" s="14"/>
      <c r="C41" s="194"/>
      <c r="D41" s="235"/>
      <c r="E41" s="196" t="s">
        <v>78</v>
      </c>
      <c r="F41" s="199">
        <f>IF(SUM(H41:H43)=0,"",AVERAGE(H41:H43))</f>
        <v>80</v>
      </c>
      <c r="G41" s="86" t="s">
        <v>75</v>
      </c>
      <c r="H41" s="67">
        <v>80</v>
      </c>
      <c r="I41" s="119"/>
      <c r="J41" s="8"/>
      <c r="O41" s="23"/>
    </row>
    <row r="42" spans="2:15" ht="33.75" customHeight="1" thickBot="1" x14ac:dyDescent="0.3">
      <c r="B42" s="14"/>
      <c r="C42" s="194"/>
      <c r="D42" s="235"/>
      <c r="E42" s="197"/>
      <c r="F42" s="200"/>
      <c r="G42" s="87" t="s">
        <v>76</v>
      </c>
      <c r="H42" s="66">
        <v>80</v>
      </c>
      <c r="I42" s="119"/>
      <c r="J42" s="8"/>
      <c r="O42" s="23"/>
    </row>
    <row r="43" spans="2:15" ht="48.95" customHeight="1" thickBot="1" x14ac:dyDescent="0.3">
      <c r="B43" s="14"/>
      <c r="C43" s="195"/>
      <c r="D43" s="236"/>
      <c r="E43" s="237"/>
      <c r="F43" s="214"/>
      <c r="G43" s="91" t="s">
        <v>77</v>
      </c>
      <c r="H43" s="68">
        <v>80</v>
      </c>
      <c r="I43" s="119" t="s">
        <v>232</v>
      </c>
      <c r="J43" s="8"/>
      <c r="O43" s="23"/>
    </row>
    <row r="44" spans="2:15" ht="40.5" customHeight="1" thickBot="1" x14ac:dyDescent="0.3">
      <c r="B44" s="14"/>
      <c r="C44" s="228" t="s">
        <v>89</v>
      </c>
      <c r="D44" s="230">
        <f>IF(SUM(H44:H50)=0,"",AVERAGE(H44:H50))</f>
        <v>28.333333333333332</v>
      </c>
      <c r="E44" s="232" t="s">
        <v>85</v>
      </c>
      <c r="F44" s="212">
        <f>IF(SUM(H44:H48)=0,"",AVERAGE(H44:H48))</f>
        <v>37.5</v>
      </c>
      <c r="G44" s="84" t="s">
        <v>80</v>
      </c>
      <c r="H44" s="65">
        <v>100</v>
      </c>
      <c r="I44" s="119"/>
      <c r="J44" s="8"/>
      <c r="O44" s="23"/>
    </row>
    <row r="45" spans="2:15" ht="55.5" customHeight="1" thickBot="1" x14ac:dyDescent="0.3">
      <c r="B45" s="14"/>
      <c r="C45" s="194"/>
      <c r="D45" s="220"/>
      <c r="E45" s="197"/>
      <c r="F45" s="200"/>
      <c r="G45" s="87" t="s">
        <v>81</v>
      </c>
      <c r="H45" s="66">
        <v>30</v>
      </c>
      <c r="I45" s="119" t="s">
        <v>243</v>
      </c>
      <c r="J45" s="8"/>
      <c r="O45" s="23"/>
    </row>
    <row r="46" spans="2:15" ht="48.95" customHeight="1" thickBot="1" x14ac:dyDescent="0.3">
      <c r="B46" s="14"/>
      <c r="C46" s="194"/>
      <c r="D46" s="220"/>
      <c r="E46" s="197"/>
      <c r="F46" s="200"/>
      <c r="G46" s="87" t="s">
        <v>82</v>
      </c>
      <c r="H46" s="66"/>
      <c r="I46" s="119" t="s">
        <v>221</v>
      </c>
      <c r="J46" s="8"/>
      <c r="O46" s="23"/>
    </row>
    <row r="47" spans="2:15" ht="48.95" customHeight="1" thickBot="1" x14ac:dyDescent="0.3">
      <c r="B47" s="14"/>
      <c r="C47" s="194"/>
      <c r="D47" s="220"/>
      <c r="E47" s="197"/>
      <c r="F47" s="200"/>
      <c r="G47" s="87" t="s">
        <v>83</v>
      </c>
      <c r="H47" s="66">
        <v>10</v>
      </c>
      <c r="I47" s="119" t="s">
        <v>233</v>
      </c>
      <c r="J47" s="8"/>
      <c r="O47" s="23"/>
    </row>
    <row r="48" spans="2:15" ht="71.25" customHeight="1" thickBot="1" x14ac:dyDescent="0.3">
      <c r="B48" s="14"/>
      <c r="C48" s="194"/>
      <c r="D48" s="220"/>
      <c r="E48" s="198"/>
      <c r="F48" s="201"/>
      <c r="G48" s="90" t="s">
        <v>84</v>
      </c>
      <c r="H48" s="70">
        <v>10</v>
      </c>
      <c r="I48" s="119" t="s">
        <v>234</v>
      </c>
      <c r="J48" s="8"/>
      <c r="O48" s="23"/>
    </row>
    <row r="49" spans="2:15" ht="48.95" customHeight="1" thickBot="1" x14ac:dyDescent="0.3">
      <c r="B49" s="14"/>
      <c r="C49" s="194"/>
      <c r="D49" s="220"/>
      <c r="E49" s="233" t="s">
        <v>88</v>
      </c>
      <c r="F49" s="213">
        <f>IF(SUM(H49:H50)=0,"",AVERAGE(H49:H50))</f>
        <v>10</v>
      </c>
      <c r="G49" s="87" t="s">
        <v>86</v>
      </c>
      <c r="H49" s="69">
        <v>10</v>
      </c>
      <c r="I49" s="119" t="s">
        <v>234</v>
      </c>
      <c r="J49" s="8"/>
      <c r="O49" s="23"/>
    </row>
    <row r="50" spans="2:15" ht="48.95" customHeight="1" x14ac:dyDescent="0.25">
      <c r="B50" s="14"/>
      <c r="C50" s="229"/>
      <c r="D50" s="231"/>
      <c r="E50" s="198"/>
      <c r="F50" s="201"/>
      <c r="G50" s="90" t="s">
        <v>87</v>
      </c>
      <c r="H50" s="70">
        <v>10</v>
      </c>
      <c r="I50" s="119" t="s">
        <v>234</v>
      </c>
      <c r="J50" s="8"/>
      <c r="O50" s="23"/>
    </row>
    <row r="51" spans="2:15" ht="7.5" customHeight="1" thickBot="1" x14ac:dyDescent="0.3">
      <c r="B51" s="20"/>
      <c r="C51" s="21"/>
      <c r="D51" s="64"/>
      <c r="E51" s="94"/>
      <c r="F51" s="94"/>
      <c r="G51" s="92"/>
      <c r="H51" s="21"/>
      <c r="I51" s="21"/>
      <c r="J51" s="22"/>
    </row>
    <row r="52" spans="2:15" x14ac:dyDescent="0.25">
      <c r="G52" s="93"/>
    </row>
    <row r="53" spans="2:15" x14ac:dyDescent="0.25">
      <c r="G53" s="93"/>
    </row>
    <row r="54" spans="2:15" x14ac:dyDescent="0.25">
      <c r="G54" s="93"/>
    </row>
    <row r="55" spans="2:15" x14ac:dyDescent="0.25">
      <c r="G55" s="93"/>
    </row>
  </sheetData>
  <protectedRanges>
    <protectedRange sqref="H38 H10:I37" name="Simulado"/>
    <protectedRange sqref="F36:F37 F10:F34" name="Actual"/>
  </protectedRanges>
  <mergeCells count="38">
    <mergeCell ref="C44:C50"/>
    <mergeCell ref="D44:D50"/>
    <mergeCell ref="E44:E48"/>
    <mergeCell ref="E49:E50"/>
    <mergeCell ref="C34:C43"/>
    <mergeCell ref="D34:D43"/>
    <mergeCell ref="E34:E35"/>
    <mergeCell ref="E41:E43"/>
    <mergeCell ref="E36:E38"/>
    <mergeCell ref="E39:E40"/>
    <mergeCell ref="C20:C33"/>
    <mergeCell ref="D20:D33"/>
    <mergeCell ref="E20:E33"/>
    <mergeCell ref="G6:I6"/>
    <mergeCell ref="G8:G9"/>
    <mergeCell ref="D10:D19"/>
    <mergeCell ref="F44:F48"/>
    <mergeCell ref="F49:F50"/>
    <mergeCell ref="F20:F33"/>
    <mergeCell ref="F41:F43"/>
    <mergeCell ref="F34:F35"/>
    <mergeCell ref="F36:F38"/>
    <mergeCell ref="F39:F40"/>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I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H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H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50" xr:uid="{00000000-0002-0000-0200-000001000000}">
      <formula1>0</formula1>
      <formula2>100</formula2>
    </dataValidation>
    <dataValidation type="time" allowBlank="1" showInputMessage="1" showErrorMessage="1" error="ERROR. NO DEBE DILIGENCIAR ESTA CELDA" sqref="F10:F50" xr:uid="{00000000-0002-0000-0200-000002000000}">
      <formula1>0.25</formula1>
      <formula2>0.333333333333333</formula2>
    </dataValidation>
    <dataValidation type="date" showInputMessage="1" showErrorMessage="1" error="ERROR. NO DEBE DILIGENCIAR ESTA CELDA" sqref="D10:D50" xr:uid="{00000000-0002-0000-0200-000003000000}">
      <formula1>40179</formula1>
      <formula2>40180</formula2>
    </dataValidation>
    <dataValidation type="whole" allowBlank="1" showInputMessage="1" showErrorMessage="1" error="ERROR. NO DEBE DILIGENCIAR ESTA CELDA" sqref="G6:I6" xr:uid="{00000000-0002-0000-0200-000004000000}">
      <formula1>45555</formula1>
      <formula2>4555555</formula2>
    </dataValidation>
  </dataValidations>
  <pageMargins left="0.7" right="0.7" top="0.75" bottom="0.75" header="0.3" footer="0.3"/>
  <pageSetup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52"/>
  <sheetViews>
    <sheetView showGridLines="0" zoomScale="70" zoomScaleNormal="70" workbookViewId="0">
      <selection activeCell="C3" sqref="C3:T3"/>
    </sheetView>
  </sheetViews>
  <sheetFormatPr baseColWidth="10" defaultColWidth="0" defaultRowHeight="14.25" zeroHeight="1" x14ac:dyDescent="0.2"/>
  <cols>
    <col min="1" max="1" width="0.85546875" style="28" customWidth="1"/>
    <col min="2" max="2" width="1.7109375" style="28" customWidth="1"/>
    <col min="3" max="20" width="11.42578125" style="28" customWidth="1"/>
    <col min="21" max="21" width="1" style="28" customWidth="1"/>
    <col min="22" max="22" width="2.42578125" style="28" customWidth="1"/>
    <col min="23" max="16384" width="11.42578125" style="28" hidden="1"/>
  </cols>
  <sheetData>
    <row r="1" spans="2:21" ht="15" thickBot="1" x14ac:dyDescent="0.25"/>
    <row r="2" spans="2:21" ht="93" customHeight="1" x14ac:dyDescent="0.2">
      <c r="B2" s="25"/>
      <c r="C2" s="26"/>
      <c r="D2" s="26"/>
      <c r="E2" s="26"/>
      <c r="F2" s="26"/>
      <c r="G2" s="26"/>
      <c r="H2" s="26"/>
      <c r="I2" s="26"/>
      <c r="J2" s="26"/>
      <c r="K2" s="26"/>
      <c r="L2" s="26"/>
      <c r="M2" s="26"/>
      <c r="N2" s="26"/>
      <c r="O2" s="26"/>
      <c r="P2" s="26"/>
      <c r="Q2" s="26"/>
      <c r="R2" s="26"/>
      <c r="S2" s="26"/>
      <c r="T2" s="26"/>
      <c r="U2" s="27"/>
    </row>
    <row r="3" spans="2:21" ht="25.5" x14ac:dyDescent="0.2">
      <c r="B3" s="29"/>
      <c r="C3" s="179" t="s">
        <v>129</v>
      </c>
      <c r="D3" s="180"/>
      <c r="E3" s="180"/>
      <c r="F3" s="180"/>
      <c r="G3" s="180"/>
      <c r="H3" s="180"/>
      <c r="I3" s="180"/>
      <c r="J3" s="180"/>
      <c r="K3" s="180"/>
      <c r="L3" s="180"/>
      <c r="M3" s="180"/>
      <c r="N3" s="180"/>
      <c r="O3" s="180"/>
      <c r="P3" s="180"/>
      <c r="Q3" s="180"/>
      <c r="R3" s="180"/>
      <c r="S3" s="180"/>
      <c r="T3" s="180"/>
      <c r="U3" s="30"/>
    </row>
    <row r="4" spans="2:21" ht="6.75" customHeight="1" x14ac:dyDescent="0.2">
      <c r="B4" s="29"/>
      <c r="U4" s="30"/>
    </row>
    <row r="5" spans="2:21" x14ac:dyDescent="0.2">
      <c r="B5" s="29"/>
      <c r="U5" s="30"/>
    </row>
    <row r="6" spans="2:21" ht="18" customHeight="1" x14ac:dyDescent="0.25">
      <c r="B6" s="29"/>
      <c r="C6" s="118" t="s">
        <v>98</v>
      </c>
      <c r="D6" s="74"/>
      <c r="E6" s="74"/>
      <c r="F6" s="74"/>
      <c r="G6" s="74"/>
      <c r="H6" s="74"/>
      <c r="I6" s="74"/>
      <c r="J6" s="74"/>
      <c r="K6" s="74"/>
      <c r="L6" s="74"/>
      <c r="M6" s="74"/>
      <c r="N6" s="74"/>
      <c r="O6" s="74"/>
      <c r="P6" s="74"/>
      <c r="Q6" s="74"/>
      <c r="R6" s="74"/>
      <c r="S6" s="74"/>
      <c r="T6" s="74"/>
      <c r="U6" s="30"/>
    </row>
    <row r="7" spans="2:21" x14ac:dyDescent="0.2">
      <c r="B7" s="29"/>
      <c r="U7" s="30"/>
    </row>
    <row r="8" spans="2:21" x14ac:dyDescent="0.2">
      <c r="B8" s="29"/>
      <c r="U8" s="30"/>
    </row>
    <row r="9" spans="2:21" x14ac:dyDescent="0.2">
      <c r="B9" s="29"/>
      <c r="U9" s="30"/>
    </row>
    <row r="10" spans="2:21" x14ac:dyDescent="0.2">
      <c r="B10" s="29"/>
      <c r="U10" s="30"/>
    </row>
    <row r="11" spans="2:21" x14ac:dyDescent="0.2">
      <c r="B11" s="29"/>
      <c r="J11" s="28" t="s">
        <v>12</v>
      </c>
      <c r="K11" s="28" t="s">
        <v>11</v>
      </c>
      <c r="U11" s="30"/>
    </row>
    <row r="12" spans="2:21" x14ac:dyDescent="0.2">
      <c r="B12" s="29"/>
      <c r="I12" s="28" t="str">
        <f>Inicio!C5</f>
        <v>POLÍTICA DE TRÁMITES</v>
      </c>
      <c r="J12" s="28">
        <v>100</v>
      </c>
      <c r="K12" s="63">
        <f>+Autodiagnóstico!G6</f>
        <v>70.882352941176464</v>
      </c>
      <c r="U12" s="30"/>
    </row>
    <row r="13" spans="2:21" x14ac:dyDescent="0.2">
      <c r="B13" s="29"/>
      <c r="U13" s="30"/>
    </row>
    <row r="14" spans="2:21" x14ac:dyDescent="0.2">
      <c r="B14" s="29"/>
      <c r="U14" s="30"/>
    </row>
    <row r="15" spans="2:21" x14ac:dyDescent="0.2">
      <c r="B15" s="29"/>
      <c r="U15" s="30"/>
    </row>
    <row r="16" spans="2:21" x14ac:dyDescent="0.2">
      <c r="B16" s="29"/>
      <c r="U16" s="30"/>
    </row>
    <row r="17" spans="2:21" x14ac:dyDescent="0.2">
      <c r="B17" s="29"/>
      <c r="U17" s="30"/>
    </row>
    <row r="18" spans="2:21" x14ac:dyDescent="0.2">
      <c r="B18" s="29"/>
      <c r="U18" s="30"/>
    </row>
    <row r="19" spans="2:21" x14ac:dyDescent="0.2">
      <c r="B19" s="29"/>
      <c r="U19" s="30"/>
    </row>
    <row r="20" spans="2:21" x14ac:dyDescent="0.2">
      <c r="B20" s="29"/>
      <c r="U20" s="30"/>
    </row>
    <row r="21" spans="2:21" x14ac:dyDescent="0.2">
      <c r="B21" s="29"/>
      <c r="U21" s="30"/>
    </row>
    <row r="22" spans="2:21" x14ac:dyDescent="0.2">
      <c r="B22" s="29"/>
      <c r="U22" s="30"/>
    </row>
    <row r="23" spans="2:21" x14ac:dyDescent="0.2">
      <c r="B23" s="29"/>
      <c r="U23" s="30"/>
    </row>
    <row r="24" spans="2:21" x14ac:dyDescent="0.2">
      <c r="B24" s="29"/>
      <c r="U24" s="30"/>
    </row>
    <row r="25" spans="2:21" x14ac:dyDescent="0.2">
      <c r="B25" s="29"/>
      <c r="U25" s="30"/>
    </row>
    <row r="26" spans="2:21" x14ac:dyDescent="0.2">
      <c r="B26" s="29"/>
      <c r="U26" s="30"/>
    </row>
    <row r="27" spans="2:21" ht="18" customHeight="1" x14ac:dyDescent="0.25">
      <c r="B27" s="29"/>
      <c r="C27" s="118" t="s">
        <v>108</v>
      </c>
      <c r="D27" s="74"/>
      <c r="E27" s="74"/>
      <c r="F27" s="74"/>
      <c r="G27" s="74"/>
      <c r="H27" s="74"/>
      <c r="I27" s="74"/>
      <c r="J27" s="74"/>
      <c r="K27" s="74"/>
      <c r="L27" s="74"/>
      <c r="M27" s="74"/>
      <c r="N27" s="74"/>
      <c r="O27" s="74"/>
      <c r="P27" s="74"/>
      <c r="Q27" s="74"/>
      <c r="R27" s="74"/>
      <c r="S27" s="74"/>
      <c r="T27" s="74"/>
      <c r="U27" s="30"/>
    </row>
    <row r="28" spans="2:21" x14ac:dyDescent="0.2">
      <c r="B28" s="29"/>
      <c r="U28" s="30"/>
    </row>
    <row r="29" spans="2:21" x14ac:dyDescent="0.2">
      <c r="B29" s="29"/>
      <c r="U29" s="30"/>
    </row>
    <row r="30" spans="2:21" x14ac:dyDescent="0.2">
      <c r="B30" s="29"/>
      <c r="U30" s="30"/>
    </row>
    <row r="31" spans="2:21" x14ac:dyDescent="0.2">
      <c r="B31" s="29"/>
      <c r="U31" s="30"/>
    </row>
    <row r="32" spans="2:21" x14ac:dyDescent="0.2">
      <c r="B32" s="29"/>
      <c r="J32" s="28" t="s">
        <v>7</v>
      </c>
      <c r="K32" s="28" t="s">
        <v>8</v>
      </c>
      <c r="L32" s="28" t="s">
        <v>2</v>
      </c>
      <c r="U32" s="30"/>
    </row>
    <row r="33" spans="2:21" x14ac:dyDescent="0.2">
      <c r="B33" s="29"/>
      <c r="J33" s="28" t="str">
        <f>+Autodiagnóstico!C10</f>
        <v>Portafolio de oferta institucional (trámites y otros procedimientos administrativos) identificado y difundido</v>
      </c>
      <c r="K33" s="28">
        <v>100</v>
      </c>
      <c r="L33" s="31">
        <f>Autodiagnóstico!D10</f>
        <v>84</v>
      </c>
      <c r="U33" s="30"/>
    </row>
    <row r="34" spans="2:21" x14ac:dyDescent="0.2">
      <c r="B34" s="29"/>
      <c r="J34" s="28" t="str">
        <f>+Autodiagnóstico!C20</f>
        <v>Priorización participativa de Trámites a racionalizar</v>
      </c>
      <c r="K34" s="28">
        <v>100</v>
      </c>
      <c r="L34" s="31">
        <f>+Autodiagnóstico!D20</f>
        <v>79.090909090909093</v>
      </c>
      <c r="U34" s="30"/>
    </row>
    <row r="35" spans="2:21" x14ac:dyDescent="0.2">
      <c r="B35" s="29"/>
      <c r="J35" s="28" t="str">
        <f>+Autodiagnóstico!C34</f>
        <v>Estrategia de racionalización de trámites formulada e implementada</v>
      </c>
      <c r="K35" s="28">
        <v>100</v>
      </c>
      <c r="L35" s="31">
        <f>+Autodiagnóstico!D34</f>
        <v>75.714285714285708</v>
      </c>
      <c r="U35" s="30"/>
    </row>
    <row r="36" spans="2:21" x14ac:dyDescent="0.2">
      <c r="B36" s="29"/>
      <c r="J36" s="28" t="str">
        <f>+Autodiagnóstico!C44</f>
        <v>Resultados de la racionalización cuantificados y difundidos</v>
      </c>
      <c r="K36" s="28">
        <v>100</v>
      </c>
      <c r="L36" s="31">
        <f>+Autodiagnóstico!D44</f>
        <v>28.333333333333332</v>
      </c>
      <c r="U36" s="30"/>
    </row>
    <row r="37" spans="2:21" x14ac:dyDescent="0.2">
      <c r="B37" s="29"/>
      <c r="U37" s="30"/>
    </row>
    <row r="38" spans="2:21" x14ac:dyDescent="0.2">
      <c r="B38" s="29"/>
      <c r="U38" s="30"/>
    </row>
    <row r="39" spans="2:21" x14ac:dyDescent="0.2">
      <c r="B39" s="29"/>
      <c r="U39" s="30"/>
    </row>
    <row r="40" spans="2:21" x14ac:dyDescent="0.2">
      <c r="B40" s="29"/>
      <c r="U40" s="30"/>
    </row>
    <row r="41" spans="2:21" x14ac:dyDescent="0.2">
      <c r="B41" s="29"/>
      <c r="U41" s="30"/>
    </row>
    <row r="42" spans="2:21" x14ac:dyDescent="0.2">
      <c r="B42" s="29"/>
      <c r="U42" s="30"/>
    </row>
    <row r="43" spans="2:21" x14ac:dyDescent="0.2">
      <c r="B43" s="29"/>
      <c r="U43" s="30"/>
    </row>
    <row r="44" spans="2:21" x14ac:dyDescent="0.2">
      <c r="B44" s="29"/>
      <c r="U44" s="30"/>
    </row>
    <row r="45" spans="2:21" x14ac:dyDescent="0.2">
      <c r="B45" s="29"/>
      <c r="U45" s="30"/>
    </row>
    <row r="46" spans="2:21" x14ac:dyDescent="0.2">
      <c r="B46" s="29"/>
      <c r="U46" s="30"/>
    </row>
    <row r="47" spans="2:21" x14ac:dyDescent="0.2">
      <c r="B47" s="29"/>
      <c r="U47" s="30"/>
    </row>
    <row r="48" spans="2:21" x14ac:dyDescent="0.2">
      <c r="B48" s="29"/>
      <c r="U48" s="30"/>
    </row>
    <row r="49" spans="2:21" ht="18" customHeight="1" x14ac:dyDescent="0.25">
      <c r="B49" s="29"/>
      <c r="C49" s="118" t="s">
        <v>33</v>
      </c>
      <c r="D49" s="74"/>
      <c r="E49" s="74"/>
      <c r="F49" s="74"/>
      <c r="G49" s="74"/>
      <c r="H49" s="74"/>
      <c r="I49" s="74"/>
      <c r="J49" s="74"/>
      <c r="K49" s="74"/>
      <c r="L49" s="74"/>
      <c r="M49" s="74"/>
      <c r="N49" s="74"/>
      <c r="O49" s="74"/>
      <c r="P49" s="74"/>
      <c r="Q49" s="74"/>
      <c r="R49" s="74"/>
      <c r="S49" s="74"/>
      <c r="T49" s="74"/>
      <c r="U49" s="30"/>
    </row>
    <row r="50" spans="2:21" x14ac:dyDescent="0.2">
      <c r="B50" s="29"/>
      <c r="U50" s="30"/>
    </row>
    <row r="51" spans="2:21" ht="15" customHeight="1" x14ac:dyDescent="0.2">
      <c r="B51" s="29"/>
      <c r="I51" s="239" t="s">
        <v>125</v>
      </c>
      <c r="J51" s="239"/>
      <c r="K51" s="239"/>
      <c r="L51" s="239"/>
      <c r="M51" s="239"/>
      <c r="U51" s="30"/>
    </row>
    <row r="52" spans="2:21" ht="15" x14ac:dyDescent="0.25">
      <c r="B52" s="29"/>
      <c r="G52" s="62" t="str">
        <f>+Autodiagnóstico!C10</f>
        <v>Portafolio de oferta institucional (trámites y otros procedimientos administrativos) identificado y difundido</v>
      </c>
      <c r="U52" s="30"/>
    </row>
    <row r="53" spans="2:21" x14ac:dyDescent="0.2">
      <c r="B53" s="29"/>
      <c r="U53" s="30"/>
    </row>
    <row r="54" spans="2:21" x14ac:dyDescent="0.2">
      <c r="B54" s="29"/>
      <c r="U54" s="30"/>
    </row>
    <row r="55" spans="2:21" x14ac:dyDescent="0.2">
      <c r="B55" s="29"/>
      <c r="J55" s="28" t="s">
        <v>91</v>
      </c>
      <c r="K55" s="28" t="s">
        <v>12</v>
      </c>
      <c r="L55" s="28" t="s">
        <v>11</v>
      </c>
      <c r="U55" s="30"/>
    </row>
    <row r="56" spans="2:21" x14ac:dyDescent="0.2">
      <c r="B56" s="29"/>
      <c r="J56" s="28" t="str">
        <f>+Autodiagnóstico!E10</f>
        <v>Construir el inventario de trámites y otros procedimientos administrativos</v>
      </c>
      <c r="K56" s="28">
        <v>100</v>
      </c>
      <c r="L56" s="31">
        <f>+Autodiagnóstico!F10</f>
        <v>80</v>
      </c>
      <c r="U56" s="30"/>
    </row>
    <row r="57" spans="2:21" x14ac:dyDescent="0.2">
      <c r="B57" s="29"/>
      <c r="J57" s="28" t="str">
        <f>+Autodiagnóstico!E15</f>
        <v>Registrar y actualizar trámites  y otros procedimientos administrativos en el SUIT</v>
      </c>
      <c r="K57" s="28">
        <v>100</v>
      </c>
      <c r="L57" s="31">
        <f>+Autodiagnóstico!F15</f>
        <v>100</v>
      </c>
      <c r="U57" s="30"/>
    </row>
    <row r="58" spans="2:21" x14ac:dyDescent="0.2">
      <c r="B58" s="29"/>
      <c r="J58" s="28" t="str">
        <f>+Autodiagnóstico!E19</f>
        <v xml:space="preserve">Difundir información de oferta institucional de trámites y otros </v>
      </c>
      <c r="K58" s="28">
        <v>100</v>
      </c>
      <c r="L58" s="31">
        <f>+Autodiagnóstico!F19</f>
        <v>40</v>
      </c>
      <c r="U58" s="30"/>
    </row>
    <row r="59" spans="2:21" x14ac:dyDescent="0.2">
      <c r="B59" s="29"/>
      <c r="U59" s="30"/>
    </row>
    <row r="60" spans="2:21" x14ac:dyDescent="0.2">
      <c r="B60" s="29"/>
      <c r="U60" s="30"/>
    </row>
    <row r="61" spans="2:21" x14ac:dyDescent="0.2">
      <c r="B61" s="29"/>
      <c r="U61" s="30"/>
    </row>
    <row r="62" spans="2:21" x14ac:dyDescent="0.2">
      <c r="B62" s="29"/>
      <c r="U62" s="30"/>
    </row>
    <row r="63" spans="2:21" x14ac:dyDescent="0.2">
      <c r="B63" s="29"/>
      <c r="U63" s="30"/>
    </row>
    <row r="64" spans="2:21" x14ac:dyDescent="0.2">
      <c r="B64" s="29"/>
      <c r="U64" s="30"/>
    </row>
    <row r="65" spans="2:21" x14ac:dyDescent="0.2">
      <c r="B65" s="29"/>
      <c r="U65" s="30"/>
    </row>
    <row r="66" spans="2:21" x14ac:dyDescent="0.2">
      <c r="B66" s="29"/>
      <c r="U66" s="30"/>
    </row>
    <row r="67" spans="2:21" x14ac:dyDescent="0.2">
      <c r="B67" s="29"/>
      <c r="U67" s="30"/>
    </row>
    <row r="68" spans="2:21" x14ac:dyDescent="0.2">
      <c r="B68" s="29"/>
      <c r="U68" s="30"/>
    </row>
    <row r="69" spans="2:21" x14ac:dyDescent="0.2">
      <c r="B69" s="29"/>
      <c r="U69" s="30"/>
    </row>
    <row r="70" spans="2:21" x14ac:dyDescent="0.2">
      <c r="B70" s="29"/>
      <c r="U70" s="30"/>
    </row>
    <row r="71" spans="2:21" x14ac:dyDescent="0.2">
      <c r="B71" s="29"/>
      <c r="U71" s="30"/>
    </row>
    <row r="72" spans="2:21" x14ac:dyDescent="0.2">
      <c r="B72" s="29"/>
      <c r="U72" s="30"/>
    </row>
    <row r="73" spans="2:21" x14ac:dyDescent="0.2">
      <c r="B73" s="29"/>
      <c r="I73" s="239" t="s">
        <v>126</v>
      </c>
      <c r="J73" s="239"/>
      <c r="K73" s="239"/>
      <c r="L73" s="239"/>
      <c r="M73" s="239"/>
      <c r="U73" s="30"/>
    </row>
    <row r="74" spans="2:21" ht="15" x14ac:dyDescent="0.25">
      <c r="B74" s="29"/>
      <c r="H74" s="240" t="str">
        <f>+Autodiagnóstico!C20</f>
        <v>Priorización participativa de Trámites a racionalizar</v>
      </c>
      <c r="I74" s="240"/>
      <c r="J74" s="240"/>
      <c r="K74" s="240"/>
      <c r="L74" s="240"/>
      <c r="M74" s="240"/>
      <c r="N74" s="240"/>
      <c r="U74" s="30"/>
    </row>
    <row r="75" spans="2:21" x14ac:dyDescent="0.2">
      <c r="B75" s="29"/>
      <c r="K75" s="60"/>
      <c r="L75" s="60"/>
      <c r="M75" s="60"/>
      <c r="N75" s="60"/>
      <c r="U75" s="30"/>
    </row>
    <row r="76" spans="2:21" x14ac:dyDescent="0.2">
      <c r="B76" s="29"/>
      <c r="U76" s="30"/>
    </row>
    <row r="77" spans="2:21" x14ac:dyDescent="0.2">
      <c r="B77" s="29"/>
      <c r="D77" s="39"/>
      <c r="J77" s="28" t="s">
        <v>24</v>
      </c>
      <c r="K77" s="28" t="s">
        <v>12</v>
      </c>
      <c r="L77" s="28" t="s">
        <v>11</v>
      </c>
      <c r="U77" s="30"/>
    </row>
    <row r="78" spans="2:21" x14ac:dyDescent="0.2">
      <c r="B78" s="29"/>
      <c r="J78" s="28" t="str">
        <f>+Autodiagnóstico!E20</f>
        <v>Identificar trámites de alto impacto y priorizar</v>
      </c>
      <c r="K78" s="28">
        <v>100</v>
      </c>
      <c r="L78" s="31">
        <f>+Autodiagnóstico!F20</f>
        <v>79.090909090909093</v>
      </c>
      <c r="U78" s="30"/>
    </row>
    <row r="79" spans="2:21" x14ac:dyDescent="0.2">
      <c r="B79" s="29"/>
      <c r="L79" s="31"/>
      <c r="U79" s="30"/>
    </row>
    <row r="80" spans="2:21" x14ac:dyDescent="0.2">
      <c r="B80" s="29"/>
      <c r="U80" s="30"/>
    </row>
    <row r="81" spans="2:21" x14ac:dyDescent="0.2">
      <c r="B81" s="29"/>
      <c r="U81" s="30"/>
    </row>
    <row r="82" spans="2:21" x14ac:dyDescent="0.2">
      <c r="B82" s="29"/>
      <c r="U82" s="30"/>
    </row>
    <row r="83" spans="2:21" x14ac:dyDescent="0.2">
      <c r="B83" s="29"/>
      <c r="U83" s="30"/>
    </row>
    <row r="84" spans="2:21" x14ac:dyDescent="0.2">
      <c r="B84" s="29"/>
      <c r="U84" s="30"/>
    </row>
    <row r="85" spans="2:21" x14ac:dyDescent="0.2">
      <c r="B85" s="29"/>
      <c r="U85" s="30"/>
    </row>
    <row r="86" spans="2:21" x14ac:dyDescent="0.2">
      <c r="B86" s="29"/>
      <c r="U86" s="30"/>
    </row>
    <row r="87" spans="2:21" x14ac:dyDescent="0.2">
      <c r="B87" s="29"/>
      <c r="U87" s="30"/>
    </row>
    <row r="88" spans="2:21" x14ac:dyDescent="0.2">
      <c r="B88" s="29"/>
      <c r="U88" s="30"/>
    </row>
    <row r="89" spans="2:21" x14ac:dyDescent="0.2">
      <c r="B89" s="29"/>
      <c r="U89" s="30"/>
    </row>
    <row r="90" spans="2:21" x14ac:dyDescent="0.2">
      <c r="B90" s="29"/>
      <c r="U90" s="30"/>
    </row>
    <row r="91" spans="2:21" x14ac:dyDescent="0.2">
      <c r="B91" s="29"/>
      <c r="U91" s="30"/>
    </row>
    <row r="92" spans="2:21" x14ac:dyDescent="0.2">
      <c r="B92" s="29"/>
      <c r="U92" s="30"/>
    </row>
    <row r="93" spans="2:21" x14ac:dyDescent="0.2">
      <c r="B93" s="29"/>
      <c r="U93" s="30"/>
    </row>
    <row r="94" spans="2:21" x14ac:dyDescent="0.2">
      <c r="B94" s="29"/>
      <c r="U94" s="30"/>
    </row>
    <row r="95" spans="2:21" x14ac:dyDescent="0.2">
      <c r="B95" s="29"/>
      <c r="I95" s="239" t="s">
        <v>127</v>
      </c>
      <c r="J95" s="239"/>
      <c r="K95" s="239"/>
      <c r="L95" s="239"/>
      <c r="M95" s="239"/>
      <c r="U95" s="30"/>
    </row>
    <row r="96" spans="2:21" ht="15" x14ac:dyDescent="0.25">
      <c r="B96" s="29"/>
      <c r="H96" s="240" t="str">
        <f>+Autodiagnóstico!C34</f>
        <v>Estrategia de racionalización de trámites formulada e implementada</v>
      </c>
      <c r="I96" s="240"/>
      <c r="J96" s="240"/>
      <c r="K96" s="240"/>
      <c r="L96" s="240"/>
      <c r="M96" s="240"/>
      <c r="N96" s="240"/>
      <c r="U96" s="30"/>
    </row>
    <row r="97" spans="2:21" x14ac:dyDescent="0.2">
      <c r="B97" s="29"/>
      <c r="U97" s="30"/>
    </row>
    <row r="98" spans="2:21" x14ac:dyDescent="0.2">
      <c r="B98" s="29"/>
      <c r="U98" s="30"/>
    </row>
    <row r="99" spans="2:21" x14ac:dyDescent="0.2">
      <c r="B99" s="29"/>
      <c r="J99" s="28" t="s">
        <v>91</v>
      </c>
      <c r="K99" s="28" t="s">
        <v>12</v>
      </c>
      <c r="L99" s="28" t="s">
        <v>11</v>
      </c>
      <c r="U99" s="30"/>
    </row>
    <row r="100" spans="2:21" x14ac:dyDescent="0.2">
      <c r="B100" s="29"/>
      <c r="J100" s="28" t="str">
        <f>+Autodiagnóstico!E34</f>
        <v>Formular la estrategia de racionalización de trámites</v>
      </c>
      <c r="K100" s="28">
        <v>100</v>
      </c>
      <c r="L100" s="31">
        <f>+Autodiagnóstico!F34</f>
        <v>65</v>
      </c>
      <c r="U100" s="30"/>
    </row>
    <row r="101" spans="2:21" x14ac:dyDescent="0.2">
      <c r="B101" s="29"/>
      <c r="J101" s="28" t="str">
        <f>+Autodiagnóstico!E36</f>
        <v>Implementar acciones de racionalización  normativas</v>
      </c>
      <c r="K101" s="28">
        <v>100</v>
      </c>
      <c r="L101" s="31" t="str">
        <f>+Autodiagnóstico!F36</f>
        <v/>
      </c>
      <c r="U101" s="30"/>
    </row>
    <row r="102" spans="2:21" x14ac:dyDescent="0.2">
      <c r="B102" s="29"/>
      <c r="J102" s="28" t="str">
        <f>+Autodiagnóstico!E39</f>
        <v>Implementar acciones de racionalización administrativas</v>
      </c>
      <c r="K102" s="28">
        <v>100</v>
      </c>
      <c r="L102" s="31">
        <f>+Autodiagnóstico!F39</f>
        <v>80</v>
      </c>
      <c r="U102" s="30"/>
    </row>
    <row r="103" spans="2:21" x14ac:dyDescent="0.2">
      <c r="B103" s="29"/>
      <c r="J103" s="28" t="str">
        <f>+Autodiagnóstico!E41</f>
        <v>Implementar acciones de racionalización que incorporen el uso de tecnologías de la información y las comunicaciones</v>
      </c>
      <c r="K103" s="28">
        <v>100</v>
      </c>
      <c r="L103" s="63">
        <f>+Autodiagnóstico!F41</f>
        <v>80</v>
      </c>
      <c r="U103" s="30"/>
    </row>
    <row r="104" spans="2:21" x14ac:dyDescent="0.2">
      <c r="B104" s="29"/>
      <c r="U104" s="30"/>
    </row>
    <row r="105" spans="2:21" x14ac:dyDescent="0.2">
      <c r="B105" s="29"/>
      <c r="U105" s="30"/>
    </row>
    <row r="106" spans="2:21" x14ac:dyDescent="0.2">
      <c r="B106" s="29"/>
      <c r="U106" s="30"/>
    </row>
    <row r="107" spans="2:21" x14ac:dyDescent="0.2">
      <c r="B107" s="29"/>
      <c r="U107" s="30"/>
    </row>
    <row r="108" spans="2:21" x14ac:dyDescent="0.2">
      <c r="B108" s="29"/>
      <c r="U108" s="30"/>
    </row>
    <row r="109" spans="2:21" x14ac:dyDescent="0.2">
      <c r="B109" s="29"/>
      <c r="U109" s="30"/>
    </row>
    <row r="110" spans="2:21" x14ac:dyDescent="0.2">
      <c r="B110" s="29"/>
      <c r="U110" s="30"/>
    </row>
    <row r="111" spans="2:21" x14ac:dyDescent="0.2">
      <c r="B111" s="29"/>
      <c r="U111" s="30"/>
    </row>
    <row r="112" spans="2:21" x14ac:dyDescent="0.2">
      <c r="B112" s="29"/>
      <c r="U112" s="30"/>
    </row>
    <row r="113" spans="2:21" x14ac:dyDescent="0.2">
      <c r="B113" s="29"/>
      <c r="U113" s="30"/>
    </row>
    <row r="114" spans="2:21" x14ac:dyDescent="0.2">
      <c r="B114" s="29"/>
      <c r="U114" s="30"/>
    </row>
    <row r="115" spans="2:21" x14ac:dyDescent="0.2">
      <c r="B115" s="29"/>
      <c r="U115" s="30"/>
    </row>
    <row r="116" spans="2:21" x14ac:dyDescent="0.2">
      <c r="B116" s="29"/>
      <c r="U116" s="30"/>
    </row>
    <row r="117" spans="2:21" x14ac:dyDescent="0.2">
      <c r="B117" s="29"/>
      <c r="U117" s="30"/>
    </row>
    <row r="118" spans="2:21" x14ac:dyDescent="0.2">
      <c r="B118" s="29"/>
      <c r="U118" s="30"/>
    </row>
    <row r="119" spans="2:21" x14ac:dyDescent="0.2">
      <c r="B119" s="29"/>
      <c r="U119" s="30"/>
    </row>
    <row r="120" spans="2:21" x14ac:dyDescent="0.2">
      <c r="B120" s="29"/>
      <c r="I120" s="239" t="s">
        <v>128</v>
      </c>
      <c r="J120" s="239"/>
      <c r="K120" s="239"/>
      <c r="L120" s="239"/>
      <c r="M120" s="239"/>
      <c r="U120" s="30"/>
    </row>
    <row r="121" spans="2:21" ht="15" x14ac:dyDescent="0.25">
      <c r="B121" s="29"/>
      <c r="H121" s="240" t="str">
        <f>+Autodiagnóstico!C44</f>
        <v>Resultados de la racionalización cuantificados y difundidos</v>
      </c>
      <c r="I121" s="240"/>
      <c r="J121" s="240"/>
      <c r="K121" s="240"/>
      <c r="L121" s="240"/>
      <c r="M121" s="240"/>
      <c r="N121" s="240"/>
      <c r="U121" s="30"/>
    </row>
    <row r="122" spans="2:21" x14ac:dyDescent="0.2">
      <c r="B122" s="29"/>
      <c r="U122" s="30"/>
    </row>
    <row r="123" spans="2:21" x14ac:dyDescent="0.2">
      <c r="B123" s="29"/>
      <c r="U123" s="30"/>
    </row>
    <row r="124" spans="2:21" x14ac:dyDescent="0.2">
      <c r="B124" s="29"/>
      <c r="J124" s="28" t="s">
        <v>91</v>
      </c>
      <c r="K124" s="28" t="s">
        <v>12</v>
      </c>
      <c r="L124" s="28" t="s">
        <v>11</v>
      </c>
      <c r="U124" s="30"/>
    </row>
    <row r="125" spans="2:21" x14ac:dyDescent="0.2">
      <c r="B125" s="29"/>
      <c r="J125" s="28" t="str">
        <f>+Autodiagnóstico!E44</f>
        <v>Cuantificar el impacto de las acciones de racionalización para divulgarlos a la ciudadanía</v>
      </c>
      <c r="K125" s="28">
        <v>100</v>
      </c>
      <c r="L125" s="31">
        <f>+Autodiagnóstico!F44</f>
        <v>37.5</v>
      </c>
      <c r="U125" s="30"/>
    </row>
    <row r="126" spans="2:21" x14ac:dyDescent="0.2">
      <c r="B126" s="29"/>
      <c r="J126" s="28" t="str">
        <f>+Autodiagnóstico!E49</f>
        <v xml:space="preserve">Realizar campañas de apropiación de las mejoras internas y externas </v>
      </c>
      <c r="K126" s="28">
        <v>100</v>
      </c>
      <c r="L126" s="31">
        <f>+Autodiagnóstico!F49</f>
        <v>10</v>
      </c>
      <c r="U126" s="30"/>
    </row>
    <row r="127" spans="2:21" x14ac:dyDescent="0.2">
      <c r="B127" s="29"/>
      <c r="L127" s="31"/>
      <c r="U127" s="30"/>
    </row>
    <row r="128" spans="2:21" x14ac:dyDescent="0.2">
      <c r="B128" s="29"/>
      <c r="L128" s="63"/>
      <c r="U128" s="30"/>
    </row>
    <row r="129" spans="2:21" x14ac:dyDescent="0.2">
      <c r="B129" s="29"/>
      <c r="U129" s="30"/>
    </row>
    <row r="130" spans="2:21" x14ac:dyDescent="0.2">
      <c r="B130" s="29"/>
      <c r="U130" s="30"/>
    </row>
    <row r="131" spans="2:21" x14ac:dyDescent="0.2">
      <c r="B131" s="29"/>
      <c r="U131" s="30"/>
    </row>
    <row r="132" spans="2:21" x14ac:dyDescent="0.2">
      <c r="B132" s="29"/>
      <c r="U132" s="30"/>
    </row>
    <row r="133" spans="2:21" x14ac:dyDescent="0.2">
      <c r="B133" s="29"/>
      <c r="U133" s="30"/>
    </row>
    <row r="134" spans="2:21" x14ac:dyDescent="0.2">
      <c r="B134" s="29"/>
      <c r="U134" s="30"/>
    </row>
    <row r="135" spans="2:21" x14ac:dyDescent="0.2">
      <c r="B135" s="29"/>
      <c r="U135" s="30"/>
    </row>
    <row r="136" spans="2:21" x14ac:dyDescent="0.2">
      <c r="B136" s="29"/>
      <c r="U136" s="30"/>
    </row>
    <row r="137" spans="2:21" x14ac:dyDescent="0.2">
      <c r="B137" s="29"/>
      <c r="U137" s="30"/>
    </row>
    <row r="138" spans="2:21" x14ac:dyDescent="0.2">
      <c r="B138" s="29"/>
      <c r="U138" s="30"/>
    </row>
    <row r="139" spans="2:21" x14ac:dyDescent="0.2">
      <c r="B139" s="29"/>
      <c r="U139" s="30"/>
    </row>
    <row r="140" spans="2:21" x14ac:dyDescent="0.2">
      <c r="B140" s="29"/>
      <c r="U140" s="30"/>
    </row>
    <row r="141" spans="2:21" x14ac:dyDescent="0.2">
      <c r="B141" s="29"/>
      <c r="U141" s="30"/>
    </row>
    <row r="142" spans="2:21" ht="15" thickBot="1" x14ac:dyDescent="0.25">
      <c r="B142" s="32"/>
      <c r="C142" s="33"/>
      <c r="D142" s="33"/>
      <c r="E142" s="33"/>
      <c r="F142" s="33"/>
      <c r="G142" s="33"/>
      <c r="H142" s="33"/>
      <c r="I142" s="33"/>
      <c r="J142" s="33"/>
      <c r="K142" s="33"/>
      <c r="L142" s="33"/>
      <c r="M142" s="33"/>
      <c r="N142" s="33"/>
      <c r="O142" s="33"/>
      <c r="P142" s="33"/>
      <c r="Q142" s="33"/>
      <c r="R142" s="33"/>
      <c r="S142" s="33"/>
      <c r="T142" s="33"/>
      <c r="U142" s="34"/>
    </row>
    <row r="143" spans="2:21" x14ac:dyDescent="0.2"/>
    <row r="144" spans="2:21" x14ac:dyDescent="0.2"/>
    <row r="145" spans="3:16" x14ac:dyDescent="0.2"/>
    <row r="146" spans="3:16" x14ac:dyDescent="0.2">
      <c r="C146" s="35"/>
      <c r="D146" s="36"/>
      <c r="E146" s="36"/>
      <c r="F146" s="36"/>
      <c r="O146" s="37"/>
      <c r="P146" s="38"/>
    </row>
    <row r="147" spans="3:16" x14ac:dyDescent="0.2">
      <c r="O147" s="37"/>
      <c r="P147" s="38"/>
    </row>
    <row r="148" spans="3:16" x14ac:dyDescent="0.2">
      <c r="O148" s="37"/>
      <c r="P148" s="38"/>
    </row>
    <row r="149" spans="3:16" x14ac:dyDescent="0.2"/>
    <row r="150" spans="3:16" ht="18" x14ac:dyDescent="0.25">
      <c r="K150" s="241" t="s">
        <v>31</v>
      </c>
      <c r="L150" s="241"/>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82"/>
  <sheetViews>
    <sheetView showGridLines="0" tabSelected="1" topLeftCell="K49" zoomScaleNormal="100" workbookViewId="0">
      <selection activeCell="T52" sqref="T52"/>
    </sheetView>
  </sheetViews>
  <sheetFormatPr baseColWidth="10" defaultColWidth="11.42578125" defaultRowHeight="14.25" zeroHeight="1" x14ac:dyDescent="0.25"/>
  <cols>
    <col min="1" max="1" width="1.7109375" style="1" hidden="1" customWidth="1"/>
    <col min="2" max="2" width="1.5703125" style="1" hidden="1" customWidth="1"/>
    <col min="3" max="3" width="23.7109375" style="1" hidden="1" customWidth="1"/>
    <col min="4" max="4" width="25.7109375" style="1" hidden="1" customWidth="1"/>
    <col min="5" max="5" width="29.5703125" style="1" customWidth="1"/>
    <col min="6" max="6" width="12.85546875" style="3" customWidth="1"/>
    <col min="7" max="7" width="41.42578125" style="1" hidden="1" customWidth="1"/>
    <col min="8" max="8" width="22.140625" style="1" hidden="1" customWidth="1"/>
    <col min="9" max="9" width="33" style="1" hidden="1" customWidth="1"/>
    <col min="10" max="10" width="35.42578125" style="1" hidden="1" customWidth="1"/>
    <col min="11" max="11" width="36.42578125" style="1" customWidth="1"/>
    <col min="12" max="12" width="17.85546875" style="1" customWidth="1"/>
    <col min="13" max="13" width="20" style="1" hidden="1" customWidth="1"/>
    <col min="14" max="14" width="31.140625" style="1" customWidth="1"/>
    <col min="15" max="15" width="13.7109375" style="1" customWidth="1"/>
    <col min="16" max="16" width="13.28515625" style="1" customWidth="1"/>
    <col min="17" max="17" width="18.42578125" style="1" customWidth="1"/>
    <col min="18" max="18" width="15.5703125" style="1" customWidth="1"/>
    <col min="19" max="19" width="16.140625" style="1" customWidth="1"/>
    <col min="20" max="20" width="16.42578125" style="1" customWidth="1"/>
    <col min="21" max="21" width="12.140625" style="1" customWidth="1"/>
    <col min="22" max="16383" width="11.42578125" style="1"/>
    <col min="16384" max="16384" width="28.42578125" style="1" customWidth="1"/>
  </cols>
  <sheetData>
    <row r="1" spans="1:22" customFormat="1" ht="37.5" customHeight="1" x14ac:dyDescent="0.25">
      <c r="A1" s="127"/>
      <c r="B1" s="128"/>
      <c r="C1" s="129"/>
      <c r="D1" s="136"/>
      <c r="E1" s="260"/>
      <c r="F1" s="263" t="s">
        <v>207</v>
      </c>
      <c r="G1" s="264"/>
      <c r="H1" s="264"/>
      <c r="I1" s="264"/>
      <c r="J1" s="264"/>
      <c r="K1" s="264"/>
      <c r="L1" s="264"/>
      <c r="M1" s="264"/>
      <c r="N1" s="264"/>
      <c r="O1" s="264"/>
      <c r="P1" s="264"/>
      <c r="Q1" s="264"/>
      <c r="R1" s="264"/>
      <c r="S1" s="265"/>
      <c r="T1" s="255"/>
      <c r="U1" s="256"/>
    </row>
    <row r="2" spans="1:22" customFormat="1" ht="21" customHeight="1" x14ac:dyDescent="0.25">
      <c r="A2" s="130"/>
      <c r="B2" s="131"/>
      <c r="C2" s="132"/>
      <c r="D2" s="136"/>
      <c r="E2" s="261"/>
      <c r="F2" s="266"/>
      <c r="G2" s="267"/>
      <c r="H2" s="267"/>
      <c r="I2" s="267"/>
      <c r="J2" s="267"/>
      <c r="K2" s="267"/>
      <c r="L2" s="267"/>
      <c r="M2" s="267"/>
      <c r="N2" s="267"/>
      <c r="O2" s="267"/>
      <c r="P2" s="267"/>
      <c r="Q2" s="267"/>
      <c r="R2" s="267"/>
      <c r="S2" s="268"/>
      <c r="T2" s="257" t="s">
        <v>208</v>
      </c>
      <c r="U2" s="258"/>
    </row>
    <row r="3" spans="1:22" customFormat="1" ht="17.25" customHeight="1" x14ac:dyDescent="0.25">
      <c r="A3" s="133"/>
      <c r="B3" s="134"/>
      <c r="C3" s="135"/>
      <c r="D3" s="137"/>
      <c r="E3" s="262"/>
      <c r="F3" s="269" t="s">
        <v>251</v>
      </c>
      <c r="G3" s="270"/>
      <c r="H3" s="270"/>
      <c r="I3" s="270"/>
      <c r="J3" s="270"/>
      <c r="K3" s="270"/>
      <c r="L3" s="270"/>
      <c r="M3" s="270"/>
      <c r="N3" s="270"/>
      <c r="O3" s="270"/>
      <c r="P3" s="270"/>
      <c r="Q3" s="270"/>
      <c r="R3" s="270"/>
      <c r="S3" s="271"/>
      <c r="T3" s="259" t="s">
        <v>209</v>
      </c>
      <c r="U3" s="259"/>
    </row>
    <row r="4" spans="1:22" customFormat="1" ht="44.25" customHeight="1" thickBot="1" x14ac:dyDescent="0.3">
      <c r="A4" s="149"/>
      <c r="B4" s="150"/>
      <c r="C4" s="151"/>
      <c r="D4" s="137"/>
      <c r="E4" s="149" t="s">
        <v>210</v>
      </c>
      <c r="F4" s="272"/>
      <c r="G4" s="273"/>
      <c r="H4" s="273"/>
      <c r="I4" s="273"/>
      <c r="J4" s="273"/>
      <c r="K4" s="273"/>
      <c r="L4" s="273"/>
      <c r="M4" s="273"/>
      <c r="N4" s="273"/>
      <c r="O4" s="273"/>
      <c r="P4" s="273"/>
      <c r="Q4" s="273"/>
      <c r="R4" s="273"/>
      <c r="S4" s="274"/>
      <c r="T4" s="259" t="s">
        <v>246</v>
      </c>
      <c r="U4" s="259"/>
    </row>
    <row r="5" spans="1:22" x14ac:dyDescent="0.25"/>
    <row r="6" spans="1:22" ht="15" thickBot="1" x14ac:dyDescent="0.3"/>
    <row r="7" spans="1:22" ht="29.25" customHeight="1" thickBot="1" x14ac:dyDescent="0.3">
      <c r="A7" s="123" t="s">
        <v>211</v>
      </c>
      <c r="B7" s="124"/>
      <c r="C7" s="125"/>
      <c r="E7" s="242" t="s">
        <v>211</v>
      </c>
      <c r="F7" s="243"/>
      <c r="K7" s="275">
        <f>+Autodiagnóstico!G6</f>
        <v>70.882352941176464</v>
      </c>
      <c r="L7" s="276"/>
    </row>
    <row r="8" spans="1:22" x14ac:dyDescent="0.25"/>
    <row r="9" spans="1:22" x14ac:dyDescent="0.25"/>
    <row r="10" spans="1:22" ht="32.25" hidden="1" customHeight="1" x14ac:dyDescent="0.25">
      <c r="B10" s="17"/>
      <c r="C10" s="179" t="s">
        <v>130</v>
      </c>
      <c r="D10" s="180"/>
      <c r="E10" s="180"/>
      <c r="F10" s="180"/>
      <c r="G10" s="180"/>
      <c r="H10" s="180"/>
      <c r="I10" s="180"/>
      <c r="J10" s="180"/>
      <c r="K10" s="180"/>
      <c r="L10" s="180"/>
      <c r="M10" s="180"/>
      <c r="N10" s="18"/>
    </row>
    <row r="11" spans="1:22" ht="12" customHeight="1" thickBot="1" x14ac:dyDescent="0.3">
      <c r="B11" s="17"/>
      <c r="N11" s="18"/>
    </row>
    <row r="12" spans="1:22" ht="57" customHeight="1" x14ac:dyDescent="0.25">
      <c r="B12" s="17"/>
      <c r="C12" s="244" t="s">
        <v>107</v>
      </c>
      <c r="D12" s="246" t="s">
        <v>201</v>
      </c>
      <c r="E12" s="248" t="s">
        <v>3</v>
      </c>
      <c r="F12" s="248" t="s">
        <v>30</v>
      </c>
      <c r="G12" s="250" t="s">
        <v>0</v>
      </c>
      <c r="H12" s="250" t="s">
        <v>1</v>
      </c>
      <c r="I12" s="250" t="s">
        <v>106</v>
      </c>
      <c r="J12" s="250" t="s">
        <v>105</v>
      </c>
      <c r="K12" s="249" t="s">
        <v>103</v>
      </c>
      <c r="L12" s="277" t="s">
        <v>212</v>
      </c>
      <c r="M12" s="279" t="s">
        <v>213</v>
      </c>
      <c r="N12" s="279"/>
      <c r="O12" s="279"/>
      <c r="P12" s="279"/>
      <c r="Q12" s="279"/>
      <c r="R12" s="280" t="s">
        <v>214</v>
      </c>
      <c r="S12" s="249" t="s">
        <v>104</v>
      </c>
      <c r="T12" s="249"/>
      <c r="U12" s="249"/>
    </row>
    <row r="13" spans="1:22" ht="69.75" customHeight="1" thickBot="1" x14ac:dyDescent="0.3">
      <c r="B13" s="19"/>
      <c r="C13" s="245"/>
      <c r="D13" s="247"/>
      <c r="E13" s="248"/>
      <c r="F13" s="248"/>
      <c r="G13" s="250"/>
      <c r="H13" s="250"/>
      <c r="I13" s="250"/>
      <c r="J13" s="250"/>
      <c r="K13" s="249"/>
      <c r="L13" s="278"/>
      <c r="M13" s="138" t="s">
        <v>215</v>
      </c>
      <c r="N13" s="138" t="s">
        <v>216</v>
      </c>
      <c r="O13" s="138" t="s">
        <v>217</v>
      </c>
      <c r="P13" s="138" t="s">
        <v>218</v>
      </c>
      <c r="Q13" s="138" t="s">
        <v>219</v>
      </c>
      <c r="R13" s="280"/>
      <c r="S13" s="162" t="s">
        <v>205</v>
      </c>
      <c r="T13" s="162" t="s">
        <v>220</v>
      </c>
      <c r="U13" s="162" t="s">
        <v>206</v>
      </c>
    </row>
    <row r="14" spans="1:22" ht="159" customHeight="1" thickTop="1" x14ac:dyDescent="0.25">
      <c r="B14" s="281"/>
      <c r="C14" s="295" t="str">
        <f>+Autodiagnóstico!C10</f>
        <v>Portafolio de oferta institucional (trámites y otros procedimientos administrativos) identificado y difundido</v>
      </c>
      <c r="D14" s="282" t="str">
        <f>+Autodiagnóstico!E10</f>
        <v>Construir el inventario de trámites y otros procedimientos administrativos</v>
      </c>
      <c r="E14" s="163" t="str">
        <f>+Autodiagnóstico!G10</f>
        <v>Revisar información sobre misión, funciones, procesos misionales, y sobre los productos que resultan de la ejecución de los procesos y que están dirigidos a los ciudadanos o grupos de valor de la entidad.</v>
      </c>
      <c r="F14" s="164">
        <f>+Autodiagnóstico!H10</f>
        <v>50</v>
      </c>
      <c r="G14" s="165" t="s">
        <v>141</v>
      </c>
      <c r="H14" s="166"/>
      <c r="I14" s="166" t="s">
        <v>142</v>
      </c>
      <c r="J14" s="166"/>
      <c r="K14" s="170" t="str">
        <f>+Autodiagnóstico!I10</f>
        <v xml:space="preserve">Durante el proceso de actualización de las caracterizaciones de los procesos y procedimientos, identificar cuáles estan dirigidos a los ciudadanos o grupos de valor,  la normativa asociada, los requisitos que se solicitan a los usuarios para acceder, los puntos de atención en donde se prestan al usuario y los horarios de atención. </v>
      </c>
      <c r="L14" s="167" t="s">
        <v>237</v>
      </c>
      <c r="M14" s="168"/>
      <c r="N14" s="170" t="s">
        <v>252</v>
      </c>
      <c r="O14" s="122"/>
      <c r="P14" s="122"/>
      <c r="Q14" s="139" t="s">
        <v>239</v>
      </c>
      <c r="R14" s="140">
        <v>44895</v>
      </c>
      <c r="S14" s="122"/>
      <c r="T14" s="122"/>
      <c r="U14" s="171">
        <v>1</v>
      </c>
      <c r="V14" s="172">
        <f>+U14+U23+U32+U49+U51+U52</f>
        <v>3.5</v>
      </c>
    </row>
    <row r="15" spans="1:22" ht="136.5" hidden="1" customHeight="1" thickTop="1" thickBot="1" x14ac:dyDescent="0.3">
      <c r="B15" s="281"/>
      <c r="C15" s="296"/>
      <c r="D15" s="283"/>
      <c r="E15" s="163" t="str">
        <f>+Autodiagnóstico!G11</f>
        <v>Identificar las dependencias responsables de la entrega de dichos productos, la normativa asociada, los requisitos que se solicitan a los usuarios para acceder, los puntos de atención en donde se prestan al usuario y los horarios de atención.</v>
      </c>
      <c r="F15" s="164">
        <f>+Autodiagnóstico!H11</f>
        <v>50</v>
      </c>
      <c r="G15" s="165" t="s">
        <v>143</v>
      </c>
      <c r="H15" s="166"/>
      <c r="I15" s="166" t="s">
        <v>144</v>
      </c>
      <c r="J15" s="166"/>
      <c r="K15" s="169" t="str">
        <f>+Autodiagnóstico!I11</f>
        <v xml:space="preserve">Durante el proceso de actualización de las caracterizaciones de los procesos y procedimientos, identificar cuáles estan dirigidos a los ciudadanos o grupos de valor. </v>
      </c>
      <c r="L15" s="168"/>
      <c r="M15" s="168"/>
      <c r="N15" s="122"/>
      <c r="O15" s="122"/>
      <c r="P15" s="122"/>
      <c r="Q15" s="122"/>
      <c r="R15" s="122"/>
      <c r="S15" s="122"/>
      <c r="T15" s="122"/>
      <c r="U15" s="122"/>
    </row>
    <row r="16" spans="1:22" ht="117" hidden="1" customHeight="1" thickTop="1" thickBot="1" x14ac:dyDescent="0.3">
      <c r="B16" s="281"/>
      <c r="C16" s="296"/>
      <c r="D16" s="283"/>
      <c r="E16" s="163"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16" s="164">
        <f>+Autodiagnóstico!H12</f>
        <v>100</v>
      </c>
      <c r="G16" s="165" t="s">
        <v>145</v>
      </c>
      <c r="H16" s="166"/>
      <c r="I16" s="166" t="s">
        <v>146</v>
      </c>
      <c r="J16" s="166"/>
      <c r="K16" s="169" t="str">
        <f>+Autodiagnóstico!I12</f>
        <v>La entidad no tiene tramites identificados</v>
      </c>
      <c r="L16" s="168"/>
      <c r="M16" s="168"/>
      <c r="N16" s="122"/>
      <c r="O16" s="122"/>
      <c r="P16" s="122"/>
      <c r="Q16" s="122"/>
      <c r="R16" s="122"/>
      <c r="S16" s="122"/>
      <c r="T16" s="122"/>
      <c r="U16" s="122"/>
    </row>
    <row r="17" spans="2:22" ht="114.75" hidden="1" customHeight="1" thickTop="1" thickBot="1" x14ac:dyDescent="0.3">
      <c r="B17" s="281"/>
      <c r="C17" s="296"/>
      <c r="D17" s="283"/>
      <c r="E17" s="163" t="str">
        <f>+Autodiagnóstico!G13</f>
        <v>Revisar si los productos identificados corresponden a procedimientos administrativos (verificar el cumplimiento de las siguientes carácterísticas): están asociados a un trámite, su realización no es obigatoria para el usuario.</v>
      </c>
      <c r="F17" s="164">
        <f>+Autodiagnóstico!H13</f>
        <v>100</v>
      </c>
      <c r="G17" s="165" t="s">
        <v>145</v>
      </c>
      <c r="H17" s="166"/>
      <c r="I17" s="166" t="s">
        <v>146</v>
      </c>
      <c r="J17" s="166"/>
      <c r="K17" s="169">
        <f>+Autodiagnóstico!I13</f>
        <v>0</v>
      </c>
      <c r="L17" s="168"/>
      <c r="M17" s="168"/>
      <c r="N17" s="122"/>
      <c r="O17" s="122"/>
      <c r="P17" s="122"/>
      <c r="Q17" s="122"/>
      <c r="R17" s="122"/>
      <c r="S17" s="122"/>
      <c r="T17" s="122"/>
      <c r="U17" s="122"/>
    </row>
    <row r="18" spans="2:22" ht="56.25" hidden="1" customHeight="1" thickTop="1" thickBot="1" x14ac:dyDescent="0.3">
      <c r="B18" s="281"/>
      <c r="C18" s="296"/>
      <c r="D18" s="284"/>
      <c r="E18" s="163" t="str">
        <f>+Autodiagnóstico!G14</f>
        <v>Revise la información que está cargada en el SUIT para identificar si los trámites y otros procedimientos que se encuentran registrados siguen siendo vigentes para la entidad</v>
      </c>
      <c r="F18" s="164">
        <f>+Autodiagnóstico!H14</f>
        <v>100</v>
      </c>
      <c r="G18" s="165" t="s">
        <v>147</v>
      </c>
      <c r="H18" s="166"/>
      <c r="I18" s="166" t="s">
        <v>148</v>
      </c>
      <c r="J18" s="166"/>
      <c r="K18" s="169" t="str">
        <f>+Autodiagnóstico!I14</f>
        <v>El tramite se encuentra cargado en el SUIT y esta vigente.</v>
      </c>
      <c r="L18" s="168"/>
      <c r="M18" s="168"/>
      <c r="N18" s="122"/>
      <c r="O18" s="122"/>
      <c r="P18" s="122"/>
      <c r="Q18" s="122"/>
      <c r="R18" s="122"/>
      <c r="S18" s="122"/>
      <c r="T18" s="122"/>
      <c r="U18" s="122"/>
    </row>
    <row r="19" spans="2:22" ht="86.25" hidden="1" customHeight="1" thickTop="1" thickBot="1" x14ac:dyDescent="0.3">
      <c r="B19" s="281"/>
      <c r="C19" s="296"/>
      <c r="D19" s="285" t="str">
        <f>+Autodiagnóstico!E15</f>
        <v>Registrar y actualizar trámites  y otros procedimientos administrativos en el SUIT</v>
      </c>
      <c r="E19" s="163" t="str">
        <f>+Autodiagnóstico!G15</f>
        <v>Revisar si la totalidad de los tramites y otros procedimientos administrativos identificados en el inventario se encuentran registrados en el SUIT</v>
      </c>
      <c r="F19" s="164">
        <f>+Autodiagnóstico!H15</f>
        <v>100</v>
      </c>
      <c r="G19" s="165" t="s">
        <v>149</v>
      </c>
      <c r="H19" s="166"/>
      <c r="I19" s="166" t="s">
        <v>148</v>
      </c>
      <c r="J19" s="166"/>
      <c r="K19" s="169" t="str">
        <f>+Autodiagnóstico!I15</f>
        <v>Revisar con todos los procesos si existen más trámites que puedan documentarse.</v>
      </c>
      <c r="L19" s="168"/>
      <c r="M19" s="168"/>
      <c r="N19" s="122"/>
      <c r="O19" s="122"/>
      <c r="P19" s="122"/>
      <c r="Q19" s="122"/>
      <c r="R19" s="122"/>
      <c r="S19" s="122"/>
      <c r="T19" s="122"/>
      <c r="U19" s="122"/>
    </row>
    <row r="20" spans="2:22" ht="77.25" hidden="1" customHeight="1" thickTop="1" thickBot="1" x14ac:dyDescent="0.3">
      <c r="B20" s="281"/>
      <c r="C20" s="296"/>
      <c r="D20" s="283"/>
      <c r="E20" s="163"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20" s="164">
        <f>+Autodiagnóstico!H16</f>
        <v>100</v>
      </c>
      <c r="G20" s="165"/>
      <c r="H20" s="166"/>
      <c r="I20" s="166" t="s">
        <v>150</v>
      </c>
      <c r="J20" s="166"/>
      <c r="K20" s="169" t="str">
        <f>+Autodiagnóstico!I16</f>
        <v>NO APLICA</v>
      </c>
      <c r="L20" s="168"/>
      <c r="M20" s="168"/>
      <c r="N20" s="122"/>
      <c r="O20" s="122"/>
      <c r="P20" s="122"/>
      <c r="Q20" s="122"/>
      <c r="R20" s="122"/>
      <c r="S20" s="122"/>
      <c r="T20" s="122"/>
      <c r="U20" s="122"/>
    </row>
    <row r="21" spans="2:22" ht="92.25" hidden="1" customHeight="1" thickTop="1" thickBot="1" x14ac:dyDescent="0.3">
      <c r="B21" s="281"/>
      <c r="C21" s="296"/>
      <c r="D21" s="283"/>
      <c r="E21" s="163" t="str">
        <f>+Autodiagnóstico!G17</f>
        <v>Registrar los trámites y otros procedimientos administrativos en el Sistema Único de Información de Trámites (SUIT)</v>
      </c>
      <c r="F21" s="164">
        <f>+Autodiagnóstico!H17</f>
        <v>100</v>
      </c>
      <c r="G21" s="165" t="s">
        <v>149</v>
      </c>
      <c r="H21" s="166"/>
      <c r="I21" s="166" t="s">
        <v>151</v>
      </c>
      <c r="J21" s="166"/>
      <c r="K21" s="169">
        <f>+Autodiagnóstico!I17</f>
        <v>0</v>
      </c>
      <c r="L21" s="168"/>
      <c r="M21" s="168"/>
      <c r="N21" s="122"/>
      <c r="O21" s="122"/>
      <c r="P21" s="122"/>
      <c r="Q21" s="122"/>
      <c r="R21" s="122"/>
      <c r="S21" s="122"/>
      <c r="T21" s="122"/>
      <c r="U21" s="122"/>
    </row>
    <row r="22" spans="2:22" ht="68.25" hidden="1" customHeight="1" thickTop="1" thickBot="1" x14ac:dyDescent="0.3">
      <c r="B22" s="281"/>
      <c r="C22" s="296"/>
      <c r="D22" s="284"/>
      <c r="E22" s="163" t="str">
        <f>+Autodiagnóstico!G18</f>
        <v>Actualizar los trámites en el SUIT en armonía con lo dispuesto en el artículo 40 del Decreto - Ley 019 de 2012</v>
      </c>
      <c r="F22" s="164">
        <f>+Autodiagnóstico!H18</f>
        <v>100</v>
      </c>
      <c r="G22" s="165" t="s">
        <v>152</v>
      </c>
      <c r="H22" s="166"/>
      <c r="I22" s="166" t="s">
        <v>153</v>
      </c>
      <c r="J22" s="166"/>
      <c r="K22" s="169">
        <f>+Autodiagnóstico!I18</f>
        <v>0</v>
      </c>
      <c r="L22" s="168"/>
      <c r="M22" s="168"/>
      <c r="N22" s="122"/>
      <c r="O22" s="122"/>
      <c r="P22" s="122"/>
      <c r="Q22" s="122"/>
      <c r="R22" s="122"/>
      <c r="S22" s="122"/>
      <c r="T22" s="122"/>
      <c r="U22" s="122"/>
    </row>
    <row r="23" spans="2:22" ht="93.75" customHeight="1" thickBot="1" x14ac:dyDescent="0.3">
      <c r="B23" s="281"/>
      <c r="C23" s="297"/>
      <c r="D23" s="159" t="str">
        <f>+Autodiagnóstico!E19</f>
        <v xml:space="preserve">Difundir información de oferta institucional de trámites y otros </v>
      </c>
      <c r="E23" s="163" t="str">
        <f>+Autodiagnóstico!G19</f>
        <v>Difundir información sobre la oferta institucional de trámites y otros procedimientos en lenguaje claro y de forma permanente a los usuarios de los trámites teniendo en cuenta la caracterización</v>
      </c>
      <c r="F23" s="164">
        <f>+Autodiagnóstico!H19</f>
        <v>40</v>
      </c>
      <c r="G23" s="165"/>
      <c r="H23" s="166"/>
      <c r="I23" s="166" t="s">
        <v>154</v>
      </c>
      <c r="J23" s="166"/>
      <c r="K23" s="170" t="str">
        <f>+Autodiagnóstico!I19</f>
        <v>Implementar mecanismos de difusión para el uso de los tramites a través de la pagina web del instituto.</v>
      </c>
      <c r="L23" s="167" t="s">
        <v>238</v>
      </c>
      <c r="M23" s="168"/>
      <c r="N23" s="170" t="s">
        <v>253</v>
      </c>
      <c r="O23" s="122"/>
      <c r="P23" s="122"/>
      <c r="Q23" s="139" t="s">
        <v>241</v>
      </c>
      <c r="R23" s="140">
        <v>44895</v>
      </c>
      <c r="S23" s="122"/>
      <c r="T23" s="122"/>
      <c r="U23" s="171">
        <v>1</v>
      </c>
      <c r="V23" s="172">
        <v>6</v>
      </c>
    </row>
    <row r="24" spans="2:22" ht="135" hidden="1" customHeight="1" thickTop="1" thickBot="1" x14ac:dyDescent="0.3">
      <c r="B24" s="281"/>
      <c r="C24" s="301" t="str">
        <f>+Autodiagnóstico!C20</f>
        <v>Priorización participativa de Trámites a racionalizar</v>
      </c>
      <c r="D24" s="298" t="str">
        <f>+Autodiagnóstico!E20</f>
        <v>Identificar trámites de alto impacto y priorizar</v>
      </c>
      <c r="E24" s="163" t="str">
        <f>+Autodiagnóstico!G20</f>
        <v>Analizar los trámites con mayor frecuencia de solicitud o volumenes de atención</v>
      </c>
      <c r="F24" s="164">
        <f>+Autodiagnóstico!H20</f>
        <v>100</v>
      </c>
      <c r="G24" s="165" t="s">
        <v>155</v>
      </c>
      <c r="H24" s="166"/>
      <c r="I24" s="166" t="s">
        <v>156</v>
      </c>
      <c r="J24" s="166" t="s">
        <v>157</v>
      </c>
      <c r="K24" s="170">
        <f>+Autodiagnóstico!I20</f>
        <v>0</v>
      </c>
      <c r="L24" s="167"/>
      <c r="M24" s="168"/>
      <c r="N24" s="122"/>
      <c r="O24" s="122"/>
      <c r="P24" s="122"/>
      <c r="Q24" s="122"/>
      <c r="R24" s="122"/>
      <c r="S24" s="122"/>
      <c r="T24" s="122"/>
      <c r="U24" s="122"/>
    </row>
    <row r="25" spans="2:22" ht="50.25" hidden="1" customHeight="1" thickTop="1" thickBot="1" x14ac:dyDescent="0.3">
      <c r="B25" s="281"/>
      <c r="C25" s="287"/>
      <c r="D25" s="299"/>
      <c r="E25" s="163" t="str">
        <f>+Autodiagnóstico!G21</f>
        <v>Analizar los trámites con mayor tiempo de respuesta por parte de la entidad</v>
      </c>
      <c r="F25" s="164">
        <f>+Autodiagnóstico!H21</f>
        <v>100</v>
      </c>
      <c r="G25" s="165" t="s">
        <v>155</v>
      </c>
      <c r="H25" s="166"/>
      <c r="I25" s="166" t="s">
        <v>158</v>
      </c>
      <c r="J25" s="166" t="s">
        <v>157</v>
      </c>
      <c r="K25" s="170">
        <f>+Autodiagnóstico!I21</f>
        <v>0</v>
      </c>
      <c r="L25" s="167"/>
      <c r="M25" s="168"/>
      <c r="N25" s="122"/>
      <c r="O25" s="122"/>
      <c r="P25" s="122"/>
      <c r="Q25" s="122"/>
      <c r="R25" s="122"/>
      <c r="S25" s="122"/>
      <c r="T25" s="122"/>
      <c r="U25" s="122"/>
    </row>
    <row r="26" spans="2:22" ht="76.5" hidden="1" customHeight="1" thickTop="1" thickBot="1" x14ac:dyDescent="0.3">
      <c r="B26" s="281"/>
      <c r="C26" s="287"/>
      <c r="D26" s="299"/>
      <c r="E26" s="163" t="str">
        <f>+Autodiagnóstico!G22</f>
        <v>Identificar trámites que facilitan la implementación del Acuerdo de Paz</v>
      </c>
      <c r="F26" s="164">
        <f>+Autodiagnóstico!H22</f>
        <v>10</v>
      </c>
      <c r="G26" s="165" t="s">
        <v>159</v>
      </c>
      <c r="H26" s="166"/>
      <c r="I26" s="166" t="s">
        <v>160</v>
      </c>
      <c r="J26" s="166"/>
      <c r="K26" s="170" t="str">
        <f>+Autodiagnóstico!I22</f>
        <v>Investigar del tema</v>
      </c>
      <c r="L26" s="167"/>
      <c r="M26" s="168"/>
      <c r="N26" s="122"/>
      <c r="O26" s="122"/>
      <c r="P26" s="122"/>
      <c r="Q26" s="122"/>
      <c r="R26" s="122"/>
      <c r="S26" s="122"/>
      <c r="T26" s="122"/>
      <c r="U26" s="122"/>
    </row>
    <row r="27" spans="2:22" ht="76.5" hidden="1" customHeight="1" thickTop="1" thickBot="1" x14ac:dyDescent="0.3">
      <c r="B27" s="281"/>
      <c r="C27" s="287"/>
      <c r="D27" s="299"/>
      <c r="E27" s="163" t="str">
        <f>+Autodiagnóstico!G23</f>
        <v>Identificar  trámites que están relacionados con las metas de los Planes de Desarrollo (nacionales o territoriales)</v>
      </c>
      <c r="F27" s="164">
        <f>+Autodiagnóstico!H23</f>
        <v>10</v>
      </c>
      <c r="G27" s="165" t="s">
        <v>159</v>
      </c>
      <c r="H27" s="166"/>
      <c r="I27" s="166" t="s">
        <v>160</v>
      </c>
      <c r="J27" s="166"/>
      <c r="K27" s="170" t="str">
        <f>+Autodiagnóstico!I23</f>
        <v>Investigar del tema</v>
      </c>
      <c r="L27" s="167"/>
      <c r="M27" s="168"/>
      <c r="N27" s="122"/>
      <c r="O27" s="122"/>
      <c r="P27" s="122"/>
      <c r="Q27" s="122"/>
      <c r="R27" s="122"/>
      <c r="S27" s="122"/>
      <c r="T27" s="122"/>
      <c r="U27" s="122"/>
    </row>
    <row r="28" spans="2:22" ht="78.75" hidden="1" customHeight="1" thickTop="1" thickBot="1" x14ac:dyDescent="0.3">
      <c r="B28" s="281"/>
      <c r="C28" s="287"/>
      <c r="D28" s="299"/>
      <c r="E28" s="163" t="str">
        <f>+Autodiagnóstico!G24</f>
        <v xml:space="preserve">Identificar los trámites que estarán incluidos dentro de los Centros Integrados de Servicio al Ciudadano </v>
      </c>
      <c r="F28" s="164">
        <f>+Autodiagnóstico!H24</f>
        <v>100</v>
      </c>
      <c r="G28" s="165" t="s">
        <v>159</v>
      </c>
      <c r="H28" s="166"/>
      <c r="I28" s="166" t="s">
        <v>161</v>
      </c>
      <c r="J28" s="166"/>
      <c r="K28" s="170">
        <f>+Autodiagnóstico!I24</f>
        <v>0</v>
      </c>
      <c r="L28" s="167"/>
      <c r="M28" s="168"/>
      <c r="N28" s="122"/>
      <c r="O28" s="122"/>
      <c r="P28" s="122"/>
      <c r="Q28" s="122"/>
      <c r="R28" s="122"/>
      <c r="S28" s="122"/>
      <c r="T28" s="122"/>
      <c r="U28" s="122"/>
    </row>
    <row r="29" spans="2:22" ht="62.25" hidden="1" customHeight="1" thickTop="1" thickBot="1" x14ac:dyDescent="0.3">
      <c r="B29" s="281"/>
      <c r="C29" s="287"/>
      <c r="D29" s="299"/>
      <c r="E29" s="163" t="str">
        <f>+Autodiagnóstico!G25</f>
        <v>Identificar los trámites que hacen parte de la Ruta de la Excelencia o Mapa de ruta que adelanta el Ministerio de Tecnologías de la Información y las Comunicaciones - DNP y Función Pública</v>
      </c>
      <c r="F29" s="164">
        <f>+Autodiagnóstico!H25</f>
        <v>100</v>
      </c>
      <c r="G29" s="165" t="s">
        <v>155</v>
      </c>
      <c r="H29" s="166"/>
      <c r="I29" s="166" t="s">
        <v>161</v>
      </c>
      <c r="J29" s="166" t="s">
        <v>162</v>
      </c>
      <c r="K29" s="170" t="str">
        <f>+Autodiagnóstico!I25</f>
        <v>Se implemento el tramite que le aplica a la entidad.</v>
      </c>
      <c r="L29" s="167"/>
      <c r="M29" s="168"/>
      <c r="N29" s="122"/>
      <c r="O29" s="122"/>
      <c r="P29" s="122"/>
      <c r="Q29" s="122"/>
      <c r="R29" s="122"/>
      <c r="S29" s="122"/>
      <c r="T29" s="122"/>
      <c r="U29" s="122"/>
    </row>
    <row r="30" spans="2:22" ht="72.75" hidden="1" customHeight="1" thickTop="1" thickBot="1" x14ac:dyDescent="0.3">
      <c r="B30" s="281"/>
      <c r="C30" s="287"/>
      <c r="D30" s="299"/>
      <c r="E30" s="163" t="str">
        <f>+Autodiagnóstico!G26</f>
        <v>Identificar los trámites que están relacionados con los indicadores de Doing Business</v>
      </c>
      <c r="F30" s="164">
        <f>+Autodiagnóstico!H26</f>
        <v>0</v>
      </c>
      <c r="G30" s="165" t="s">
        <v>163</v>
      </c>
      <c r="H30" s="166"/>
      <c r="I30" s="166" t="s">
        <v>161</v>
      </c>
      <c r="J30" s="166" t="s">
        <v>164</v>
      </c>
      <c r="K30" s="170" t="str">
        <f>+Autodiagnóstico!I26</f>
        <v>NO APLICA</v>
      </c>
      <c r="L30" s="167"/>
      <c r="M30" s="168"/>
      <c r="N30" s="122"/>
      <c r="O30" s="122"/>
      <c r="P30" s="122"/>
      <c r="Q30" s="122"/>
      <c r="R30" s="122"/>
      <c r="S30" s="122"/>
      <c r="T30" s="122"/>
      <c r="U30" s="122"/>
    </row>
    <row r="31" spans="2:22" ht="78.75" hidden="1" customHeight="1" thickTop="1" thickBot="1" x14ac:dyDescent="0.3">
      <c r="B31" s="281"/>
      <c r="C31" s="287"/>
      <c r="D31" s="299"/>
      <c r="E31" s="163" t="str">
        <f>+Autodiagnóstico!G27</f>
        <v xml:space="preserve">Identificar los trámites con mayor cantidad de quejas, reclamos y denuncias de los ciudadanos </v>
      </c>
      <c r="F31" s="164">
        <f>+Autodiagnóstico!H27</f>
        <v>100</v>
      </c>
      <c r="G31" s="165" t="s">
        <v>155</v>
      </c>
      <c r="H31" s="166"/>
      <c r="I31" s="166" t="s">
        <v>161</v>
      </c>
      <c r="J31" s="166" t="s">
        <v>157</v>
      </c>
      <c r="K31" s="170">
        <f>+Autodiagnóstico!I27</f>
        <v>0</v>
      </c>
      <c r="L31" s="167"/>
      <c r="M31" s="168"/>
      <c r="N31" s="122"/>
      <c r="O31" s="122"/>
      <c r="P31" s="122"/>
      <c r="Q31" s="122"/>
      <c r="R31" s="122"/>
      <c r="S31" s="122"/>
      <c r="T31" s="122"/>
      <c r="U31" s="122"/>
    </row>
    <row r="32" spans="2:22" ht="94.5" customHeight="1" x14ac:dyDescent="0.25">
      <c r="B32" s="61"/>
      <c r="C32" s="287"/>
      <c r="D32" s="299"/>
      <c r="E32" s="163" t="str">
        <f>+Autodiagnóstico!G28</f>
        <v>Identificar los trámites que requieren mayor atención en razón a su complejidad, costos y afectación de la competitividad, de conformidad con las encuestas aplicadas sobre percepción del servicio a los ciudadanos</v>
      </c>
      <c r="F32" s="164">
        <f>+Autodiagnóstico!H28</f>
        <v>0</v>
      </c>
      <c r="G32" s="165" t="s">
        <v>155</v>
      </c>
      <c r="H32" s="166"/>
      <c r="I32" s="166" t="s">
        <v>165</v>
      </c>
      <c r="J32" s="166" t="s">
        <v>157</v>
      </c>
      <c r="K32" s="170" t="str">
        <f>+Autodiagnóstico!I28</f>
        <v xml:space="preserve">Realizar la encuesta institucional para determinar la percepción del servicio de tramites a nuesros grupos de valor. </v>
      </c>
      <c r="L32" s="167" t="s">
        <v>237</v>
      </c>
      <c r="M32" s="168"/>
      <c r="N32" s="170" t="s">
        <v>254</v>
      </c>
      <c r="O32" s="122"/>
      <c r="P32" s="122"/>
      <c r="Q32" s="139" t="s">
        <v>242</v>
      </c>
      <c r="R32" s="140">
        <v>44895</v>
      </c>
      <c r="S32" s="122"/>
      <c r="T32" s="122"/>
      <c r="U32" s="171">
        <v>0.5</v>
      </c>
      <c r="V32" s="173">
        <f>+V14/V23</f>
        <v>0.58333333333333337</v>
      </c>
    </row>
    <row r="33" spans="2:21" ht="71.25" hidden="1" customHeight="1" thickTop="1" thickBot="1" x14ac:dyDescent="0.3">
      <c r="B33" s="61"/>
      <c r="C33" s="287"/>
      <c r="D33" s="299"/>
      <c r="E33" s="163" t="str">
        <f>+Autodiagnóstico!G29</f>
        <v xml:space="preserve">Analizar e identificar los trámites de la entidad que fueron objeto de observación por parte de las auditorías externas </v>
      </c>
      <c r="F33" s="164">
        <f>+Autodiagnóstico!H29</f>
        <v>100</v>
      </c>
      <c r="G33" s="165" t="s">
        <v>159</v>
      </c>
      <c r="H33" s="166"/>
      <c r="I33" s="166" t="s">
        <v>166</v>
      </c>
      <c r="J33" s="166"/>
      <c r="K33" s="170" t="str">
        <f>+Autodiagnóstico!I29</f>
        <v>A la fecha el tramite no ha recibido observaciones por parte de control interno.</v>
      </c>
      <c r="L33" s="167"/>
      <c r="M33" s="168"/>
      <c r="N33" s="122"/>
      <c r="O33" s="122"/>
      <c r="P33" s="122"/>
      <c r="Q33" s="139"/>
      <c r="R33" s="122"/>
      <c r="S33" s="122"/>
      <c r="T33" s="122"/>
      <c r="U33" s="122"/>
    </row>
    <row r="34" spans="2:21" ht="73.5" hidden="1" customHeight="1" thickTop="1" thickBot="1" x14ac:dyDescent="0.3">
      <c r="B34" s="61"/>
      <c r="C34" s="287"/>
      <c r="D34" s="299"/>
      <c r="E34" s="163" t="str">
        <f>+Autodiagnóstico!G30</f>
        <v xml:space="preserve">Identificar los trámites de mayor tarifa para los usuarios </v>
      </c>
      <c r="F34" s="164">
        <f>+Autodiagnóstico!H30</f>
        <v>100</v>
      </c>
      <c r="G34" s="165" t="s">
        <v>163</v>
      </c>
      <c r="H34" s="166"/>
      <c r="I34" s="166" t="s">
        <v>167</v>
      </c>
      <c r="J34" s="166" t="s">
        <v>157</v>
      </c>
      <c r="K34" s="170" t="str">
        <f>+Autodiagnóstico!I30</f>
        <v>Los tramites en el instituto son gratuitos.</v>
      </c>
      <c r="L34" s="167"/>
      <c r="M34" s="168"/>
      <c r="N34" s="122"/>
      <c r="O34" s="122"/>
      <c r="P34" s="122"/>
      <c r="Q34" s="139"/>
      <c r="R34" s="122"/>
      <c r="S34" s="122"/>
      <c r="T34" s="122"/>
      <c r="U34" s="122"/>
    </row>
    <row r="35" spans="2:21" ht="74.25" hidden="1" customHeight="1" thickTop="1" thickBot="1" x14ac:dyDescent="0.3">
      <c r="B35" s="61"/>
      <c r="C35" s="287"/>
      <c r="D35" s="299"/>
      <c r="E35" s="163" t="str">
        <f>+Autodiagnóstico!G31</f>
        <v>Consultar a la ciudadanía sobre cuáles son los trámites más engorrosos, complejos, costosos, que afectan la competitividad, etc.</v>
      </c>
      <c r="F35" s="164">
        <f>+Autodiagnóstico!H31</f>
        <v>100</v>
      </c>
      <c r="G35" s="165" t="s">
        <v>159</v>
      </c>
      <c r="H35" s="166"/>
      <c r="I35" s="166" t="s">
        <v>168</v>
      </c>
      <c r="J35" s="166"/>
      <c r="K35" s="170" t="str">
        <f>+Autodiagnóstico!I31</f>
        <v>Los tramites en el instituto son gratuitos y por ahora solo tenemos uno.</v>
      </c>
      <c r="L35" s="167"/>
      <c r="M35" s="168"/>
      <c r="N35" s="122"/>
      <c r="O35" s="122"/>
      <c r="P35" s="122"/>
      <c r="Q35" s="139"/>
      <c r="R35" s="122"/>
      <c r="S35" s="122"/>
      <c r="T35" s="122"/>
      <c r="U35" s="122"/>
    </row>
    <row r="36" spans="2:21" ht="78" hidden="1" customHeight="1" thickTop="1" thickBot="1" x14ac:dyDescent="0.3">
      <c r="B36" s="61"/>
      <c r="C36" s="287"/>
      <c r="D36" s="299"/>
      <c r="E36" s="163" t="str">
        <f>+Autodiagnóstico!G32</f>
        <v xml:space="preserve">Identificar los trámites que generan mayores costos internos en su ejecución para la entidad </v>
      </c>
      <c r="F36" s="164">
        <f>+Autodiagnóstico!H32</f>
        <v>0</v>
      </c>
      <c r="G36" s="165" t="s">
        <v>159</v>
      </c>
      <c r="H36" s="166"/>
      <c r="I36" s="166" t="s">
        <v>169</v>
      </c>
      <c r="J36" s="166"/>
      <c r="K36" s="170" t="str">
        <f>+Autodiagnóstico!I32</f>
        <v>NO APLICA</v>
      </c>
      <c r="L36" s="167"/>
      <c r="M36" s="168"/>
      <c r="N36" s="122"/>
      <c r="O36" s="122"/>
      <c r="P36" s="122"/>
      <c r="Q36" s="139"/>
      <c r="R36" s="122"/>
      <c r="S36" s="122"/>
      <c r="T36" s="122"/>
      <c r="U36" s="122"/>
    </row>
    <row r="37" spans="2:21" ht="90" hidden="1" customHeight="1" thickTop="1" thickBot="1" x14ac:dyDescent="0.3">
      <c r="B37" s="61"/>
      <c r="C37" s="302"/>
      <c r="D37" s="300"/>
      <c r="E37" s="163" t="str">
        <f>+Autodiagnóstico!G33</f>
        <v>Con base en el análisis de todas las variables anteriores priorice el conjunto de trámites a racionalizar en la vigencia</v>
      </c>
      <c r="F37" s="164">
        <f>+Autodiagnóstico!H33</f>
        <v>50</v>
      </c>
      <c r="G37" s="165" t="s">
        <v>159</v>
      </c>
      <c r="H37" s="166"/>
      <c r="I37" s="166" t="s">
        <v>161</v>
      </c>
      <c r="J37" s="166"/>
      <c r="K37" s="170" t="str">
        <f>+Autodiagnóstico!I33</f>
        <v>Durante la presente vigencia se realizará un analisis para determinar la implementación de nuevos tramites u opas si es necesario.</v>
      </c>
      <c r="L37" s="167"/>
      <c r="M37" s="168"/>
      <c r="N37" s="122"/>
      <c r="O37" s="122"/>
      <c r="P37" s="122"/>
      <c r="Q37" s="139"/>
      <c r="R37" s="122"/>
      <c r="S37" s="122"/>
      <c r="T37" s="122"/>
      <c r="U37" s="122"/>
    </row>
    <row r="38" spans="2:21" ht="87.75" hidden="1" customHeight="1" thickTop="1" thickBot="1" x14ac:dyDescent="0.3">
      <c r="B38" s="61"/>
      <c r="C38" s="286" t="str">
        <f>+Autodiagnóstico!C34</f>
        <v>Estrategia de racionalización de trámites formulada e implementada</v>
      </c>
      <c r="D38" s="293" t="str">
        <f>+Autodiagnóstico!E34</f>
        <v>Formular la estrategia de racionalización de trámites</v>
      </c>
      <c r="E38" s="163" t="str">
        <f>+Autodiagnóstico!G34</f>
        <v>Formular la estrategia de racionalización de trámites cumpliendo con los parámetros establecidos por la política de racionalización de trámites</v>
      </c>
      <c r="F38" s="164">
        <f>+Autodiagnóstico!H34</f>
        <v>30</v>
      </c>
      <c r="G38" s="165" t="s">
        <v>170</v>
      </c>
      <c r="H38" s="166"/>
      <c r="I38" s="166" t="s">
        <v>171</v>
      </c>
      <c r="J38" s="166" t="s">
        <v>172</v>
      </c>
      <c r="K38" s="170" t="str">
        <f>+Autodiagnóstico!I34</f>
        <v>Implementar la estrategia en la presente vigencia dejando soportes documentales.</v>
      </c>
      <c r="L38" s="167"/>
      <c r="M38" s="168"/>
      <c r="N38" s="122"/>
      <c r="O38" s="122"/>
      <c r="P38" s="122"/>
      <c r="Q38" s="139"/>
      <c r="R38" s="122"/>
      <c r="S38" s="122"/>
      <c r="T38" s="122"/>
      <c r="U38" s="122"/>
    </row>
    <row r="39" spans="2:21" ht="64.5" hidden="1" customHeight="1" thickTop="1" thickBot="1" x14ac:dyDescent="0.3">
      <c r="B39" s="61"/>
      <c r="C39" s="287"/>
      <c r="D39" s="290"/>
      <c r="E39" s="163" t="str">
        <f>+Autodiagnóstico!G35</f>
        <v>Registrar en el Sistema Único de Información de Trámites - SUIT la estrategia de racionalización de trámites</v>
      </c>
      <c r="F39" s="164">
        <f>+Autodiagnóstico!H35</f>
        <v>100</v>
      </c>
      <c r="G39" s="165" t="s">
        <v>173</v>
      </c>
      <c r="H39" s="166"/>
      <c r="I39" s="166" t="s">
        <v>174</v>
      </c>
      <c r="J39" s="166"/>
      <c r="K39" s="170">
        <f>+Autodiagnóstico!I35</f>
        <v>0</v>
      </c>
      <c r="L39" s="167"/>
      <c r="M39" s="168"/>
      <c r="N39" s="122"/>
      <c r="O39" s="122"/>
      <c r="P39" s="122"/>
      <c r="Q39" s="139"/>
      <c r="R39" s="122"/>
      <c r="S39" s="122"/>
      <c r="T39" s="122"/>
      <c r="U39" s="122"/>
    </row>
    <row r="40" spans="2:21" ht="52.5" hidden="1" customHeight="1" thickTop="1" thickBot="1" x14ac:dyDescent="0.3">
      <c r="B40" s="61"/>
      <c r="C40" s="287"/>
      <c r="D40" s="293" t="str">
        <f>+Autodiagnóstico!E36</f>
        <v>Implementar acciones de racionalización  normativas</v>
      </c>
      <c r="E40" s="163" t="str">
        <f>+Autodiagnóstico!G36</f>
        <v xml:space="preserve">Ajustar actos administrativos reglamentarios de trámites </v>
      </c>
      <c r="F40" s="164">
        <f>+Autodiagnóstico!H36</f>
        <v>0</v>
      </c>
      <c r="G40" s="165"/>
      <c r="H40" s="166"/>
      <c r="I40" s="166" t="s">
        <v>175</v>
      </c>
      <c r="J40" s="166"/>
      <c r="K40" s="170" t="str">
        <f>+Autodiagnóstico!I36</f>
        <v>NO APLICA</v>
      </c>
      <c r="L40" s="167"/>
      <c r="M40" s="168"/>
      <c r="N40" s="122"/>
      <c r="O40" s="122"/>
      <c r="P40" s="122"/>
      <c r="Q40" s="139"/>
      <c r="R40" s="122"/>
      <c r="S40" s="122"/>
      <c r="T40" s="122"/>
      <c r="U40" s="122"/>
    </row>
    <row r="41" spans="2:21" ht="54.75" hidden="1" customHeight="1" thickTop="1" thickBot="1" x14ac:dyDescent="0.3">
      <c r="B41" s="61"/>
      <c r="C41" s="287"/>
      <c r="D41" s="289"/>
      <c r="E41" s="163" t="str">
        <f>+Autodiagnóstico!G37</f>
        <v>Poner a consulta de la ciudadanía los actos administrativos que modifican los trámites, siguiendo losl ineamientos del Decreto 270 de 2017</v>
      </c>
      <c r="F41" s="164">
        <f>+Autodiagnóstico!H37</f>
        <v>0</v>
      </c>
      <c r="G41" s="165"/>
      <c r="H41" s="166"/>
      <c r="I41" s="166" t="s">
        <v>192</v>
      </c>
      <c r="J41" s="166" t="s">
        <v>176</v>
      </c>
      <c r="K41" s="170" t="str">
        <f>+Autodiagnóstico!I37</f>
        <v>NO APLICA</v>
      </c>
      <c r="L41" s="167"/>
      <c r="M41" s="168"/>
      <c r="N41" s="122"/>
      <c r="O41" s="122"/>
      <c r="P41" s="122"/>
      <c r="Q41" s="139"/>
      <c r="R41" s="122"/>
      <c r="S41" s="122"/>
      <c r="T41" s="122"/>
      <c r="U41" s="122"/>
    </row>
    <row r="42" spans="2:21" ht="45.75" hidden="1" customHeight="1" thickTop="1" thickBot="1" x14ac:dyDescent="0.3">
      <c r="B42" s="61"/>
      <c r="C42" s="287"/>
      <c r="D42" s="289"/>
      <c r="E42" s="163" t="str">
        <f>+Autodiagnóstico!G38</f>
        <v>Expedir los actos administrativos que modifican trámites</v>
      </c>
      <c r="F42" s="164">
        <f>+Autodiagnóstico!H38</f>
        <v>0</v>
      </c>
      <c r="G42" s="165" t="s">
        <v>147</v>
      </c>
      <c r="H42" s="166"/>
      <c r="I42" s="166" t="s">
        <v>193</v>
      </c>
      <c r="J42" s="166"/>
      <c r="K42" s="170" t="str">
        <f>+Autodiagnóstico!I38</f>
        <v>NO APLICA</v>
      </c>
      <c r="L42" s="167"/>
      <c r="M42" s="168"/>
      <c r="N42" s="122"/>
      <c r="O42" s="122"/>
      <c r="P42" s="122"/>
      <c r="Q42" s="139"/>
      <c r="R42" s="122"/>
      <c r="S42" s="122"/>
      <c r="T42" s="122"/>
      <c r="U42" s="122"/>
    </row>
    <row r="43" spans="2:21" ht="87.75" hidden="1" customHeight="1" thickTop="1" thickBot="1" x14ac:dyDescent="0.3">
      <c r="B43" s="61"/>
      <c r="C43" s="287"/>
      <c r="D43" s="294" t="str">
        <f>+Autodiagnóstico!E39</f>
        <v>Implementar acciones de racionalización administrativas</v>
      </c>
      <c r="E43" s="163" t="str">
        <f>+Autodiagnóstico!G39</f>
        <v>Implementar mejoras en los procesos que soportan la entrega de productos y/o servicios, teniendo en cuenta los recursos con los que cuenta la entidada y los resultados de la conuslta ciudadana, los  asociados a los trámites y otros procedimientos administrativos</v>
      </c>
      <c r="F43" s="164">
        <f>+Autodiagnóstico!H39</f>
        <v>80</v>
      </c>
      <c r="G43" s="165" t="s">
        <v>147</v>
      </c>
      <c r="H43" s="166"/>
      <c r="I43" s="166" t="s">
        <v>194</v>
      </c>
      <c r="J43" s="166" t="s">
        <v>177</v>
      </c>
      <c r="K43" s="170" t="str">
        <f>+Autodiagnóstico!I39</f>
        <v>Se implemento la solicitud a través de la pagina web de la entidad.</v>
      </c>
      <c r="L43" s="167"/>
      <c r="M43" s="168"/>
      <c r="N43" s="122"/>
      <c r="O43" s="122"/>
      <c r="P43" s="122"/>
      <c r="Q43" s="139"/>
      <c r="R43" s="122"/>
      <c r="S43" s="122"/>
      <c r="T43" s="122"/>
      <c r="U43" s="122"/>
    </row>
    <row r="44" spans="2:21" ht="52.5" hidden="1" customHeight="1" thickTop="1" thickBot="1" x14ac:dyDescent="0.3">
      <c r="B44" s="61"/>
      <c r="C44" s="287"/>
      <c r="D44" s="290"/>
      <c r="E44" s="163" t="str">
        <f>+Autodiagnóstico!G40</f>
        <v>Ampliar cobertura y accesibilidad de los canales de servicio para la prestación de los trámites</v>
      </c>
      <c r="F44" s="164">
        <f>+Autodiagnóstico!H40</f>
        <v>80</v>
      </c>
      <c r="G44" s="165" t="s">
        <v>178</v>
      </c>
      <c r="H44" s="166"/>
      <c r="I44" s="166" t="s">
        <v>195</v>
      </c>
      <c r="J44" s="166"/>
      <c r="K44" s="170" t="str">
        <f>+Autodiagnóstico!I40</f>
        <v>Se tienen implementado la accesibilidad de acuerdo a los recursos del Instituto y son suficientes para prestar el servicio de tramites.</v>
      </c>
      <c r="L44" s="167"/>
      <c r="M44" s="168"/>
      <c r="N44" s="122"/>
      <c r="O44" s="122"/>
      <c r="P44" s="122"/>
      <c r="Q44" s="139"/>
      <c r="R44" s="122"/>
      <c r="S44" s="122"/>
      <c r="T44" s="122"/>
      <c r="U44" s="122"/>
    </row>
    <row r="45" spans="2:21" ht="55.5" hidden="1" customHeight="1" thickTop="1" thickBot="1" x14ac:dyDescent="0.3">
      <c r="B45" s="61"/>
      <c r="C45" s="287"/>
      <c r="D45" s="294" t="str">
        <f>+Autodiagnóstico!E39</f>
        <v>Implementar acciones de racionalización administrativas</v>
      </c>
      <c r="E45" s="163" t="str">
        <f>+Autodiagnóstico!G41</f>
        <v>Implementar mejoras tecnológicas en la prestación del trámite</v>
      </c>
      <c r="F45" s="164">
        <f>+Autodiagnóstico!H41</f>
        <v>80</v>
      </c>
      <c r="G45" s="165"/>
      <c r="H45" s="166"/>
      <c r="I45" s="166" t="s">
        <v>196</v>
      </c>
      <c r="J45" s="166" t="s">
        <v>179</v>
      </c>
      <c r="K45" s="170">
        <f>+Autodiagnóstico!I41</f>
        <v>0</v>
      </c>
      <c r="L45" s="167"/>
      <c r="M45" s="168"/>
      <c r="N45" s="122"/>
      <c r="O45" s="122"/>
      <c r="P45" s="122"/>
      <c r="Q45" s="139"/>
      <c r="R45" s="122"/>
      <c r="S45" s="122"/>
      <c r="T45" s="122"/>
      <c r="U45" s="122"/>
    </row>
    <row r="46" spans="2:21" ht="57.75" hidden="1" customHeight="1" thickTop="1" thickBot="1" x14ac:dyDescent="0.3">
      <c r="B46" s="61"/>
      <c r="C46" s="287"/>
      <c r="D46" s="289"/>
      <c r="E46" s="163" t="str">
        <f>+Autodiagnóstico!G42</f>
        <v>Garantizar accesibilidad y usabilidad de los trámites en línea</v>
      </c>
      <c r="F46" s="164">
        <f>+Autodiagnóstico!H42</f>
        <v>80</v>
      </c>
      <c r="G46" s="165" t="s">
        <v>180</v>
      </c>
      <c r="H46" s="166"/>
      <c r="I46" s="166" t="s">
        <v>197</v>
      </c>
      <c r="J46" s="166"/>
      <c r="K46" s="170">
        <f>+Autodiagnóstico!I42</f>
        <v>0</v>
      </c>
      <c r="L46" s="167"/>
      <c r="M46" s="168"/>
      <c r="N46" s="122"/>
      <c r="O46" s="122"/>
      <c r="P46" s="122"/>
      <c r="Q46" s="139"/>
      <c r="R46" s="122"/>
      <c r="S46" s="122"/>
      <c r="T46" s="122"/>
      <c r="U46" s="122"/>
    </row>
    <row r="47" spans="2:21" ht="48.95" hidden="1" customHeight="1" thickTop="1" thickBot="1" x14ac:dyDescent="0.3">
      <c r="B47" s="61"/>
      <c r="C47" s="287"/>
      <c r="D47" s="289"/>
      <c r="E47" s="163" t="str">
        <f>+Autodiagnóstico!G43</f>
        <v>Implementar herramientas o mecanismos para compartir información entre sistemas de información o entre entidades</v>
      </c>
      <c r="F47" s="164">
        <f>+Autodiagnóstico!H43</f>
        <v>80</v>
      </c>
      <c r="G47" s="165"/>
      <c r="H47" s="166"/>
      <c r="I47" s="166" t="s">
        <v>198</v>
      </c>
      <c r="J47" s="166" t="s">
        <v>181</v>
      </c>
      <c r="K47" s="170" t="str">
        <f>+Autodiagnóstico!I43</f>
        <v>Para la prestación del servicio del tramite no es necesario la interporalidad.</v>
      </c>
      <c r="L47" s="167"/>
      <c r="M47" s="168"/>
      <c r="N47" s="122"/>
      <c r="O47" s="122"/>
      <c r="P47" s="122"/>
      <c r="Q47" s="139"/>
      <c r="R47" s="122"/>
      <c r="S47" s="122"/>
      <c r="T47" s="122"/>
      <c r="U47" s="122"/>
    </row>
    <row r="48" spans="2:21" ht="41.25" hidden="1" customHeight="1" thickTop="1" thickBot="1" x14ac:dyDescent="0.3">
      <c r="B48" s="61"/>
      <c r="C48" s="291" t="str">
        <f>+Autodiagnóstico!C44</f>
        <v>Resultados de la racionalización cuantificados y difundidos</v>
      </c>
      <c r="D48" s="288" t="str">
        <f>+Autodiagnóstico!E44</f>
        <v>Cuantificar el impacto de las acciones de racionalización para divulgarlos a la ciudadanía</v>
      </c>
      <c r="E48" s="163" t="str">
        <f>+Autodiagnóstico!G44</f>
        <v>Diligenciar datos de operación de los trámites y otros procedimientos en el SUIT</v>
      </c>
      <c r="F48" s="164">
        <f>+Autodiagnóstico!H44</f>
        <v>100</v>
      </c>
      <c r="G48" s="165" t="s">
        <v>182</v>
      </c>
      <c r="H48" s="166"/>
      <c r="I48" s="166" t="s">
        <v>183</v>
      </c>
      <c r="J48" s="166"/>
      <c r="K48" s="170">
        <f>+Autodiagnóstico!I44</f>
        <v>0</v>
      </c>
      <c r="L48" s="167"/>
      <c r="M48" s="168"/>
      <c r="N48" s="122"/>
      <c r="O48" s="122"/>
      <c r="P48" s="122"/>
      <c r="Q48" s="139"/>
      <c r="R48" s="122"/>
      <c r="S48" s="122"/>
      <c r="T48" s="122"/>
      <c r="U48" s="122"/>
    </row>
    <row r="49" spans="2:21" ht="114" customHeight="1" x14ac:dyDescent="0.25">
      <c r="B49" s="61"/>
      <c r="C49" s="287"/>
      <c r="D49" s="289"/>
      <c r="E49" s="163" t="str">
        <f>+Autodiagnóstico!G45</f>
        <v>Implementar mecanismos que permitan cuantificar los beneficios de la racionalización hacia los usuarios, en términos de reducciones de costos, tiempos, requisitos, interacciones con la entidad y desplazamientos</v>
      </c>
      <c r="F49" s="164">
        <f>+Autodiagnóstico!H45</f>
        <v>30</v>
      </c>
      <c r="G49" s="165" t="s">
        <v>184</v>
      </c>
      <c r="H49" s="166"/>
      <c r="I49" s="166" t="s">
        <v>142</v>
      </c>
      <c r="J49" s="166"/>
      <c r="K49" s="170" t="str">
        <f>+Autodiagnóstico!I45</f>
        <v xml:space="preserve">Implementar mecanismos que pueda cuantificar los beneficios de la racionalización hacia los usuarios, en términos de reducciones de costos, tiempos, requisitos, interacciones con la entidad y desplazamientos  </v>
      </c>
      <c r="L49" s="167" t="s">
        <v>238</v>
      </c>
      <c r="M49" s="168"/>
      <c r="N49" s="122"/>
      <c r="O49" s="122"/>
      <c r="P49" s="122"/>
      <c r="Q49" s="139" t="s">
        <v>244</v>
      </c>
      <c r="R49" s="140">
        <v>44895</v>
      </c>
      <c r="S49" s="122"/>
      <c r="T49" s="122"/>
      <c r="U49" s="122"/>
    </row>
    <row r="50" spans="2:21" ht="68.25" hidden="1" customHeight="1" thickTop="1" thickBot="1" x14ac:dyDescent="0.3">
      <c r="B50" s="61"/>
      <c r="C50" s="287"/>
      <c r="D50" s="289"/>
      <c r="E50" s="163" t="str">
        <f>+Autodiagnóstico!G46</f>
        <v>Medir y evaluar la disminución de tramitadores y/o terceros que se benefician de los usuarios del trámite.</v>
      </c>
      <c r="F50" s="164">
        <f>+Autodiagnóstico!H46</f>
        <v>0</v>
      </c>
      <c r="G50" s="165"/>
      <c r="H50" s="166"/>
      <c r="I50" s="166" t="s">
        <v>185</v>
      </c>
      <c r="J50" s="166" t="s">
        <v>186</v>
      </c>
      <c r="K50" s="170" t="str">
        <f>+Autodiagnóstico!I46</f>
        <v>NO APLICA</v>
      </c>
      <c r="L50" s="167"/>
      <c r="M50" s="168"/>
      <c r="N50" s="122"/>
      <c r="O50" s="122"/>
      <c r="P50" s="122"/>
      <c r="Q50" s="139"/>
      <c r="R50" s="122"/>
      <c r="S50" s="122"/>
      <c r="T50" s="122"/>
      <c r="U50" s="122"/>
    </row>
    <row r="51" spans="2:21" ht="160.5" customHeight="1" x14ac:dyDescent="0.25">
      <c r="B51" s="61"/>
      <c r="C51" s="287"/>
      <c r="D51" s="289"/>
      <c r="E51" s="163" t="str">
        <f>+Autodiagnóstico!G47</f>
        <v>Medir y evaluar la disminución de las actuaciones de corrupción que se puedan estar presentando.</v>
      </c>
      <c r="F51" s="164">
        <f>+Autodiagnóstico!H47</f>
        <v>10</v>
      </c>
      <c r="G51" s="165"/>
      <c r="H51" s="166"/>
      <c r="I51" s="166" t="s">
        <v>199</v>
      </c>
      <c r="J51" s="166" t="s">
        <v>186</v>
      </c>
      <c r="K51" s="170" t="str">
        <f>+Autodiagnóstico!I47</f>
        <v>Identificar los riesgos de corrupción del tramite.</v>
      </c>
      <c r="L51" s="167" t="s">
        <v>238</v>
      </c>
      <c r="M51" s="168"/>
      <c r="N51" s="170" t="s">
        <v>255</v>
      </c>
      <c r="O51" s="122"/>
      <c r="P51" s="122"/>
      <c r="Q51" s="139" t="s">
        <v>245</v>
      </c>
      <c r="R51" s="140">
        <v>44895</v>
      </c>
      <c r="S51" s="122"/>
      <c r="T51" s="122"/>
      <c r="U51" s="171">
        <v>1</v>
      </c>
    </row>
    <row r="52" spans="2:21" ht="108.75" customHeight="1" x14ac:dyDescent="0.25">
      <c r="B52" s="61"/>
      <c r="C52" s="287"/>
      <c r="D52" s="290"/>
      <c r="E52" s="163" t="str">
        <f>+Autodiagnóstico!G48</f>
        <v>Realizar campañas de difusión sobre los beneficios que obtienen los usuarios con las mejoras realizadas al(os) trámite(s)</v>
      </c>
      <c r="F52" s="164">
        <f>+Autodiagnóstico!H48</f>
        <v>10</v>
      </c>
      <c r="G52" s="165" t="s">
        <v>187</v>
      </c>
      <c r="H52" s="166"/>
      <c r="I52" s="166" t="s">
        <v>188</v>
      </c>
      <c r="J52" s="166"/>
      <c r="K52" s="170" t="str">
        <f>+Autodiagnóstico!I48</f>
        <v xml:space="preserve">Realizar campañas de difusión sobre los beneficios que obtienen los usuarios con las mejoras realizadas al(os) trámite(s) </v>
      </c>
      <c r="L52" s="167" t="s">
        <v>238</v>
      </c>
      <c r="M52" s="168"/>
      <c r="N52" s="122"/>
      <c r="O52" s="122"/>
      <c r="P52" s="122"/>
      <c r="Q52" s="139" t="s">
        <v>241</v>
      </c>
      <c r="R52" s="140">
        <v>44895</v>
      </c>
      <c r="S52" s="122"/>
      <c r="T52" s="122"/>
      <c r="U52" s="122"/>
    </row>
    <row r="53" spans="2:21" ht="105.75" hidden="1" customHeight="1" thickTop="1" thickBot="1" x14ac:dyDescent="0.3">
      <c r="B53" s="61"/>
      <c r="C53" s="287"/>
      <c r="D53" s="253" t="str">
        <f>+Autodiagnóstico!E49</f>
        <v xml:space="preserve">Realizar campañas de apropiación de las mejoras internas y externas </v>
      </c>
      <c r="E53" s="96" t="str">
        <f>+Autodiagnóstico!G49</f>
        <v>Realizar campañas de difusión y estrategias que busquen la apropiación de las mejoras de los trámites en los servidores públicos de la entidad responsables de su implementación</v>
      </c>
      <c r="F53" s="98">
        <f>+Autodiagnóstico!H49</f>
        <v>10</v>
      </c>
      <c r="G53" s="100" t="s">
        <v>189</v>
      </c>
      <c r="H53" s="101"/>
      <c r="I53" s="101" t="s">
        <v>190</v>
      </c>
      <c r="J53" s="102"/>
      <c r="K53" s="160" t="str">
        <f>+Autodiagnóstico!I49</f>
        <v xml:space="preserve">Realizar campañas de difusión sobre los beneficios que obtienen los usuarios con las mejoras realizadas al(os) trámite(s) </v>
      </c>
      <c r="L53" s="76"/>
      <c r="M53" s="120"/>
      <c r="N53" s="161"/>
      <c r="O53" s="161"/>
      <c r="P53" s="161"/>
      <c r="Q53" s="161"/>
      <c r="R53" s="161"/>
      <c r="S53" s="161"/>
      <c r="T53" s="161"/>
      <c r="U53" s="161"/>
    </row>
    <row r="54" spans="2:21" ht="102" hidden="1" customHeight="1" thickTop="1" x14ac:dyDescent="0.25">
      <c r="B54" s="61"/>
      <c r="C54" s="292"/>
      <c r="D54" s="254"/>
      <c r="E54" s="95" t="str">
        <f>+Autodiagnóstico!G50</f>
        <v xml:space="preserve">Realizar campañas de difusión y apropiación de las mejoras de los trámites para los usuarios </v>
      </c>
      <c r="F54" s="97">
        <f>+Autodiagnóstico!H50</f>
        <v>10</v>
      </c>
      <c r="G54" s="103" t="s">
        <v>187</v>
      </c>
      <c r="H54" s="104"/>
      <c r="I54" s="104" t="s">
        <v>191</v>
      </c>
      <c r="J54" s="105"/>
      <c r="K54" s="126" t="str">
        <f>+Autodiagnóstico!I50</f>
        <v xml:space="preserve">Realizar campañas de difusión sobre los beneficios que obtienen los usuarios con las mejoras realizadas al(os) trámite(s) </v>
      </c>
      <c r="L54" s="77"/>
      <c r="M54" s="121"/>
      <c r="N54" s="122"/>
      <c r="O54" s="122"/>
      <c r="P54" s="122"/>
      <c r="Q54" s="122"/>
      <c r="R54" s="122"/>
      <c r="S54" s="122"/>
      <c r="T54" s="122"/>
      <c r="U54" s="122"/>
    </row>
    <row r="55" spans="2:21" ht="51" customHeight="1" x14ac:dyDescent="0.25">
      <c r="B55" s="61"/>
      <c r="C55" s="141"/>
      <c r="D55" s="142"/>
      <c r="E55" s="143"/>
      <c r="F55" s="144"/>
      <c r="G55" s="145"/>
      <c r="H55" s="146"/>
      <c r="I55" s="146"/>
      <c r="J55" s="146"/>
      <c r="K55" s="147"/>
      <c r="L55" s="148"/>
      <c r="M55" s="148"/>
    </row>
    <row r="56" spans="2:21" ht="51" customHeight="1" x14ac:dyDescent="0.25">
      <c r="B56" s="61"/>
      <c r="C56" s="141"/>
      <c r="D56" s="142"/>
      <c r="E56" s="152"/>
      <c r="F56" s="153"/>
      <c r="G56" s="154"/>
      <c r="H56" s="154"/>
      <c r="I56" s="154"/>
      <c r="J56" s="154"/>
      <c r="K56" s="155"/>
      <c r="L56" s="155"/>
      <c r="R56" s="155"/>
      <c r="S56" s="155"/>
      <c r="T56" s="155"/>
    </row>
    <row r="57" spans="2:21" ht="22.5" customHeight="1" x14ac:dyDescent="0.3">
      <c r="B57" s="61"/>
      <c r="C57" s="141"/>
      <c r="D57" s="142"/>
      <c r="E57" s="251" t="s">
        <v>247</v>
      </c>
      <c r="F57" s="251"/>
      <c r="G57" s="251"/>
      <c r="H57" s="251"/>
      <c r="I57" s="251"/>
      <c r="J57" s="251"/>
      <c r="K57" s="251"/>
      <c r="L57" s="251"/>
      <c r="S57" s="156" t="s">
        <v>248</v>
      </c>
      <c r="T57" s="156"/>
    </row>
    <row r="58" spans="2:21" ht="21.75" customHeight="1" thickBot="1" x14ac:dyDescent="0.3">
      <c r="B58" s="20"/>
      <c r="C58" s="21"/>
      <c r="D58" s="21"/>
      <c r="E58" s="252" t="s">
        <v>249</v>
      </c>
      <c r="F58" s="252"/>
      <c r="G58" s="252"/>
      <c r="H58" s="252"/>
      <c r="I58" s="252"/>
      <c r="J58" s="252"/>
      <c r="K58" s="252"/>
      <c r="L58" s="252"/>
      <c r="S58" s="157" t="s">
        <v>250</v>
      </c>
      <c r="T58" s="158"/>
    </row>
    <row r="59" spans="2:21" hidden="1" x14ac:dyDescent="0.25">
      <c r="E59" s="93"/>
    </row>
    <row r="60" spans="2:21" hidden="1" x14ac:dyDescent="0.25">
      <c r="E60" s="93"/>
    </row>
    <row r="62" spans="2:21" x14ac:dyDescent="0.25"/>
    <row r="63" spans="2:21" x14ac:dyDescent="0.25"/>
    <row r="64" spans="2:21" x14ac:dyDescent="0.25"/>
    <row r="65" spans="7:7" x14ac:dyDescent="0.25"/>
    <row r="66" spans="7:7" ht="18" hidden="1" x14ac:dyDescent="0.25">
      <c r="G66" s="59" t="s">
        <v>31</v>
      </c>
    </row>
    <row r="67" spans="7:7" x14ac:dyDescent="0.25"/>
    <row r="68" spans="7:7" x14ac:dyDescent="0.25"/>
    <row r="69" spans="7:7" x14ac:dyDescent="0.25"/>
    <row r="70" spans="7:7" x14ac:dyDescent="0.25"/>
    <row r="71" spans="7:7" x14ac:dyDescent="0.25"/>
    <row r="72" spans="7:7" x14ac:dyDescent="0.25"/>
    <row r="73" spans="7:7" x14ac:dyDescent="0.25"/>
    <row r="74" spans="7:7" x14ac:dyDescent="0.25"/>
    <row r="75" spans="7:7" x14ac:dyDescent="0.25"/>
    <row r="76" spans="7:7" x14ac:dyDescent="0.25"/>
    <row r="77" spans="7:7" x14ac:dyDescent="0.25"/>
    <row r="78" spans="7:7" x14ac:dyDescent="0.25"/>
    <row r="79" spans="7:7" x14ac:dyDescent="0.25"/>
    <row r="80" spans="7:7" x14ac:dyDescent="0.25"/>
    <row r="81" x14ac:dyDescent="0.25"/>
    <row r="82" x14ac:dyDescent="0.25"/>
  </sheetData>
  <protectedRanges>
    <protectedRange sqref="K14:M55" name="Planeacion"/>
  </protectedRanges>
  <mergeCells count="39">
    <mergeCell ref="B14:B31"/>
    <mergeCell ref="D14:D18"/>
    <mergeCell ref="D19:D22"/>
    <mergeCell ref="C38:C47"/>
    <mergeCell ref="D48:D52"/>
    <mergeCell ref="C48:C54"/>
    <mergeCell ref="D38:D39"/>
    <mergeCell ref="D40:D42"/>
    <mergeCell ref="D43:D44"/>
    <mergeCell ref="D45:D47"/>
    <mergeCell ref="C14:C23"/>
    <mergeCell ref="D24:D37"/>
    <mergeCell ref="C24:C37"/>
    <mergeCell ref="E57:L57"/>
    <mergeCell ref="E58:L58"/>
    <mergeCell ref="D53:D54"/>
    <mergeCell ref="T1:U1"/>
    <mergeCell ref="T2:U2"/>
    <mergeCell ref="T3:U3"/>
    <mergeCell ref="T4:U4"/>
    <mergeCell ref="E1:E3"/>
    <mergeCell ref="F1:S2"/>
    <mergeCell ref="F3:S4"/>
    <mergeCell ref="K7:L7"/>
    <mergeCell ref="L12:L13"/>
    <mergeCell ref="M12:Q12"/>
    <mergeCell ref="R12:R13"/>
    <mergeCell ref="S12:U12"/>
    <mergeCell ref="C10:M10"/>
    <mergeCell ref="E7:F7"/>
    <mergeCell ref="C12:C13"/>
    <mergeCell ref="D12:D13"/>
    <mergeCell ref="E12:E13"/>
    <mergeCell ref="K12:K13"/>
    <mergeCell ref="J12:J13"/>
    <mergeCell ref="I12:I13"/>
    <mergeCell ref="H12:H13"/>
    <mergeCell ref="G12:G13"/>
    <mergeCell ref="F12:F13"/>
  </mergeCells>
  <conditionalFormatting sqref="F14:F55">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rintOptions horizontalCentered="1" verticalCentered="1"/>
  <pageMargins left="0.31496062992125984" right="0.31496062992125984" top="0.35433070866141736" bottom="0.35433070866141736"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Inicio</vt:lpstr>
      <vt:lpstr>Instrucciones</vt:lpstr>
      <vt:lpstr>Autodiagnóstico</vt:lpstr>
      <vt:lpstr>Gráficas</vt:lpstr>
      <vt:lpstr>Plan de Acción</vt:lpstr>
      <vt:lpstr>'Plan de Acción'!Área_de_impresión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INDERHUILA</cp:lastModifiedBy>
  <cp:lastPrinted>2022-04-20T23:10:49Z</cp:lastPrinted>
  <dcterms:created xsi:type="dcterms:W3CDTF">2016-12-25T14:51:07Z</dcterms:created>
  <dcterms:modified xsi:type="dcterms:W3CDTF">2022-10-28T13:54:16Z</dcterms:modified>
</cp:coreProperties>
</file>